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edtronicemea.sharepoint.com/sites/MealFixerProject/Shared Documents/General/Prototypes/"/>
    </mc:Choice>
  </mc:AlternateContent>
  <xr:revisionPtr revIDLastSave="0" documentId="8_{BC19A345-A22F-4698-AACA-925CAA7EE7C2}" xr6:coauthVersionLast="47" xr6:coauthVersionMax="47" xr10:uidLastSave="{00000000-0000-0000-0000-000000000000}"/>
  <bookViews>
    <workbookView xWindow="-120" yWindow="-120" windowWidth="29040" windowHeight="15720" xr2:uid="{FB9D6A0F-D5BA-4381-BB99-1DD090D25483}"/>
  </bookViews>
  <sheets>
    <sheet name="Read First" sheetId="3" r:id="rId1"/>
    <sheet name="Food Diary Calculator" sheetId="2" r:id="rId2"/>
    <sheet name="Calculator"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M35" i="2"/>
  <c r="H35" i="2"/>
  <c r="C35" i="2"/>
  <c r="R18" i="2"/>
  <c r="M18" i="2"/>
  <c r="H18" i="2"/>
  <c r="C18" i="2"/>
  <c r="T11" i="2" l="1"/>
  <c r="P25" i="2"/>
  <c r="B6" i="1" s="1"/>
  <c r="B20" i="1" s="1"/>
  <c r="B12" i="1" s="1"/>
  <c r="B7" i="1" l="1"/>
  <c r="B21" i="1"/>
  <c r="B11" i="1" s="1"/>
  <c r="B22" i="1"/>
  <c r="D22" i="1" s="1"/>
  <c r="B13" i="1" s="1"/>
  <c r="D21" i="1" l="1"/>
</calcChain>
</file>

<file path=xl/sharedStrings.xml><?xml version="1.0" encoding="utf-8"?>
<sst xmlns="http://schemas.openxmlformats.org/spreadsheetml/2006/main" count="244" uniqueCount="39">
  <si>
    <t>Important safety information:</t>
  </si>
  <si>
    <t>The MiniMed Meal Master Tool is based on the study by Petrovski et al.1 
This tool is available to use for adolescents (12 – 18years of age) on the MiniMed™ 780G system with continuous glucose monitoring and using SmartGuard™ Technology with Auto Corrections turned on. The average total daily carbs must fall between 123 – 325g in order to use this tool. The patient’s carb diary must contain at least 5 consecutive days of entries. Results of this tool are a recommendation, not prescriptions and for use of healthcare professionals only. Recommendations remain the reflection of subjective opinion. This tool enables you to compare your own decisions with the opinion of a group of experts. This tool is designed to help you develop your medical judgment but must not interfere with your independent diagnosis and treatment decision. Medtronic expressly disclaims any liability whatsoever arising from any use of this tool. No information entered into this tool is stored or used for any other purpose. This is an educational tool only for the use of healthcare professionals.
Reference
1. Petrovski G, et al. Simplified Meal Announcement Versus Precise Carbohydrate Counting in Adolescents With Type 1 Diabetes Using the MiniMed 780G Advanced Hybrid Closed Loop System: A Randomized Controlled Trial Comparing Glucose Control. Diabetes Care. 2023 Mar 1;46(3):544-550. doi: 10.2337/ dc22-1692.</t>
  </si>
  <si>
    <t>Food Diary</t>
  </si>
  <si>
    <t>Date:</t>
  </si>
  <si>
    <t>Day 1</t>
  </si>
  <si>
    <t>Day 2</t>
  </si>
  <si>
    <t>Day 3</t>
  </si>
  <si>
    <t>Day 4</t>
  </si>
  <si>
    <t>Carbs Consumed</t>
  </si>
  <si>
    <t>g</t>
  </si>
  <si>
    <t xml:space="preserve"> g Total</t>
  </si>
  <si>
    <t>g Total</t>
  </si>
  <si>
    <t>Day 5</t>
  </si>
  <si>
    <t>Day 6</t>
  </si>
  <si>
    <t>Day 7</t>
  </si>
  <si>
    <t>Calculated total average grams of Carbs consumed over 7 days</t>
  </si>
  <si>
    <t>OR</t>
  </si>
  <si>
    <t>You can also enter your value below directly if</t>
  </si>
  <si>
    <t>you have already done your calculations</t>
  </si>
  <si>
    <t>(Leave blank or at zero if not)</t>
  </si>
  <si>
    <t>Medtronic Simple Meal Bolus Calculator</t>
  </si>
  <si>
    <t>Patient age</t>
  </si>
  <si>
    <t>Yrs</t>
  </si>
  <si>
    <t>This tool is validated with adolescents aged 12 - 18 years</t>
  </si>
  <si>
    <t>Age in range for tool use?</t>
  </si>
  <si>
    <t>Do not use this tool if "Fail" is dispalyed</t>
  </si>
  <si>
    <t>Average Total Daily Carbs</t>
  </si>
  <si>
    <t>This number will be populated once the diary in the "Food Diary Calculator" is complete</t>
  </si>
  <si>
    <t>ATDC in range for Tool?</t>
  </si>
  <si>
    <t>This tool can be used with ATDC between 123 -325g</t>
  </si>
  <si>
    <t>Do not use this tool if "Fail High or Fail Low" is dispalyed</t>
  </si>
  <si>
    <t>Large meal carb amount</t>
  </si>
  <si>
    <t>Medium meal carb amount</t>
  </si>
  <si>
    <t>Small meal carb amount</t>
  </si>
  <si>
    <t>Small meals will generate only 15 or 20g</t>
  </si>
  <si>
    <t>For snacks, use "small meal" for larger snacks or do not announce on the pump</t>
  </si>
  <si>
    <t>Regular Bolus</t>
  </si>
  <si>
    <t>Large Bolus</t>
  </si>
  <si>
    <t>Snack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</si>
</sst>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11"/>
      <color theme="1"/>
      <name val="Avenir Next World"/>
      <family val="2"/>
    </font>
    <font>
      <sz val="11"/>
      <color theme="0"/>
      <name val="Avenir Next World"/>
      <family val="2"/>
    </font>
    <font>
      <b/>
      <sz val="11"/>
      <color theme="0"/>
      <name val="Avenir Next World"/>
      <family val="2"/>
    </font>
    <font>
      <sz val="11"/>
      <color rgb="FFC529BB"/>
      <name val="Avenir Next World"/>
      <family val="2"/>
    </font>
    <font>
      <sz val="11"/>
      <name val="Avenir Next World"/>
      <family val="2"/>
    </font>
    <font>
      <b/>
      <sz val="18"/>
      <color theme="0"/>
      <name val="Avenir Next World"/>
      <family val="2"/>
    </font>
    <font>
      <sz val="20"/>
      <color theme="1"/>
      <name val="Calibri"/>
      <family val="2"/>
      <scheme val="minor"/>
    </font>
    <font>
      <b/>
      <sz val="11"/>
      <color theme="1"/>
      <name val="Avenir Next World"/>
      <family val="2"/>
    </font>
    <font>
      <b/>
      <sz val="12"/>
      <color theme="1"/>
      <name val="Avenir Next World"/>
      <family val="2"/>
    </font>
    <font>
      <b/>
      <sz val="20"/>
      <color theme="0"/>
      <name val="Avenir Next World"/>
      <family val="2"/>
    </font>
    <font>
      <b/>
      <sz val="11"/>
      <color theme="1"/>
      <name val="Calibri"/>
      <family val="2"/>
      <scheme val="minor"/>
    </font>
    <font>
      <sz val="11"/>
      <color theme="0"/>
      <name val="Calibri"/>
      <family val="2"/>
      <scheme val="minor"/>
    </font>
    <font>
      <b/>
      <sz val="22"/>
      <color theme="1"/>
      <name val="Avenir Next World"/>
      <family val="2"/>
    </font>
    <font>
      <sz val="22"/>
      <color theme="1"/>
      <name val="Calibri"/>
      <family val="2"/>
      <scheme val="minor"/>
    </font>
    <font>
      <b/>
      <sz val="20"/>
      <color theme="0"/>
      <name val="Calibri"/>
      <family val="2"/>
      <scheme val="minor"/>
    </font>
    <font>
      <sz val="11"/>
      <color rgb="FF1010EB"/>
      <name val="Avenir Next World"/>
      <family val="2"/>
    </font>
  </fonts>
  <fills count="6">
    <fill>
      <patternFill patternType="none"/>
    </fill>
    <fill>
      <patternFill patternType="gray125"/>
    </fill>
    <fill>
      <patternFill patternType="solid">
        <fgColor rgb="FF1010EB"/>
        <bgColor indexed="64"/>
      </patternFill>
    </fill>
    <fill>
      <patternFill patternType="solid">
        <fgColor rgb="FF0FC9F7"/>
        <bgColor indexed="64"/>
      </patternFill>
    </fill>
    <fill>
      <patternFill patternType="solid">
        <fgColor theme="0"/>
        <bgColor indexed="64"/>
      </patternFill>
    </fill>
    <fill>
      <patternFill patternType="solid">
        <fgColor rgb="FFC529BB"/>
        <bgColor indexed="64"/>
      </patternFill>
    </fill>
  </fills>
  <borders count="10">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61">
    <xf numFmtId="0" fontId="0" fillId="0" borderId="0" xfId="0"/>
    <xf numFmtId="0" fontId="0" fillId="3" borderId="0" xfId="0" applyFill="1"/>
    <xf numFmtId="0" fontId="1" fillId="3" borderId="0" xfId="0" applyFont="1" applyFill="1"/>
    <xf numFmtId="0" fontId="0" fillId="2" borderId="0" xfId="0" applyFill="1"/>
    <xf numFmtId="0" fontId="0" fillId="3" borderId="0" xfId="0" applyFill="1" applyAlignment="1">
      <alignment horizontal="right"/>
    </xf>
    <xf numFmtId="164" fontId="0" fillId="3" borderId="0" xfId="0" applyNumberFormat="1" applyFill="1"/>
    <xf numFmtId="0" fontId="1" fillId="2" borderId="0" xfId="0" applyFont="1" applyFill="1"/>
    <xf numFmtId="0" fontId="1" fillId="2" borderId="0" xfId="0" applyFont="1" applyFill="1" applyAlignment="1">
      <alignment horizontal="right"/>
    </xf>
    <xf numFmtId="0" fontId="2" fillId="2" borderId="0" xfId="0" applyFont="1" applyFill="1"/>
    <xf numFmtId="0" fontId="6" fillId="2" borderId="0" xfId="0" applyFont="1" applyFill="1"/>
    <xf numFmtId="0" fontId="2" fillId="2" borderId="0" xfId="0" applyFont="1" applyFill="1" applyAlignment="1">
      <alignment horizontal="right"/>
    </xf>
    <xf numFmtId="0" fontId="1" fillId="0" borderId="3" xfId="0" applyFont="1" applyBorder="1" applyProtection="1">
      <protection locked="0"/>
    </xf>
    <xf numFmtId="0" fontId="4" fillId="4" borderId="1" xfId="0" applyFont="1" applyFill="1" applyBorder="1" applyProtection="1">
      <protection hidden="1"/>
    </xf>
    <xf numFmtId="1" fontId="4" fillId="4" borderId="1" xfId="0" applyNumberFormat="1" applyFont="1" applyFill="1" applyBorder="1" applyProtection="1">
      <protection hidden="1"/>
    </xf>
    <xf numFmtId="0" fontId="9" fillId="3" borderId="0" xfId="0" applyFont="1" applyFill="1"/>
    <xf numFmtId="0" fontId="8" fillId="3" borderId="0" xfId="0" applyFont="1" applyFill="1"/>
    <xf numFmtId="0" fontId="11" fillId="0" borderId="0" xfId="0" applyFont="1"/>
    <xf numFmtId="0" fontId="4" fillId="4" borderId="1" xfId="0" applyFont="1" applyFill="1" applyBorder="1" applyAlignment="1" applyProtection="1">
      <alignment horizontal="right"/>
      <protection hidden="1"/>
    </xf>
    <xf numFmtId="0" fontId="0" fillId="4" borderId="3" xfId="0" applyFill="1" applyBorder="1" applyProtection="1">
      <protection hidden="1"/>
    </xf>
    <xf numFmtId="0" fontId="5" fillId="4" borderId="3" xfId="0" applyFont="1" applyFill="1" applyBorder="1" applyProtection="1">
      <protection hidden="1"/>
    </xf>
    <xf numFmtId="0" fontId="3" fillId="2" borderId="0" xfId="0" applyFont="1" applyFill="1" applyAlignment="1" applyProtection="1">
      <alignment horizontal="center"/>
      <protection locked="0"/>
    </xf>
    <xf numFmtId="0" fontId="0" fillId="2" borderId="0" xfId="0" applyFill="1" applyProtection="1">
      <protection locked="0"/>
    </xf>
    <xf numFmtId="0" fontId="1" fillId="3" borderId="0" xfId="0" applyFont="1" applyFill="1" applyProtection="1">
      <protection locked="0"/>
    </xf>
    <xf numFmtId="0" fontId="0" fillId="3" borderId="0" xfId="0" applyFill="1" applyProtection="1">
      <protection locked="0"/>
    </xf>
    <xf numFmtId="0" fontId="2" fillId="3" borderId="0" xfId="0" applyFont="1" applyFill="1" applyAlignment="1" applyProtection="1">
      <alignment horizontal="center"/>
      <protection locked="0"/>
    </xf>
    <xf numFmtId="0" fontId="0" fillId="4" borderId="1" xfId="0" applyFill="1" applyBorder="1" applyProtection="1">
      <protection locked="0"/>
    </xf>
    <xf numFmtId="0" fontId="0" fillId="4" borderId="2" xfId="0" applyFill="1" applyBorder="1" applyProtection="1">
      <protection locked="0"/>
    </xf>
    <xf numFmtId="0" fontId="2" fillId="3" borderId="0" xfId="0" applyFont="1" applyFill="1" applyProtection="1">
      <protection locked="0"/>
    </xf>
    <xf numFmtId="0" fontId="5" fillId="4" borderId="2" xfId="0" applyFont="1" applyFill="1" applyBorder="1" applyProtection="1">
      <protection locked="0"/>
    </xf>
    <xf numFmtId="0" fontId="2" fillId="3" borderId="0" xfId="0" applyFont="1" applyFill="1" applyAlignment="1" applyProtection="1">
      <alignment horizontal="left"/>
      <protection locked="0"/>
    </xf>
    <xf numFmtId="0" fontId="0" fillId="3" borderId="0" xfId="0" applyFill="1" applyAlignment="1" applyProtection="1">
      <alignment horizontal="center"/>
      <protection locked="0"/>
    </xf>
    <xf numFmtId="0" fontId="4" fillId="4" borderId="2" xfId="0" applyFont="1" applyFill="1" applyBorder="1" applyProtection="1">
      <protection locked="0"/>
    </xf>
    <xf numFmtId="0" fontId="2" fillId="2" borderId="0" xfId="0" applyFont="1" applyFill="1" applyProtection="1">
      <protection locked="0" hidden="1"/>
    </xf>
    <xf numFmtId="164" fontId="5" fillId="4" borderId="1" xfId="0" applyNumberFormat="1" applyFont="1" applyFill="1" applyBorder="1" applyProtection="1">
      <protection hidden="1"/>
    </xf>
    <xf numFmtId="0" fontId="16" fillId="3" borderId="0" xfId="0" applyFont="1" applyFill="1" applyProtection="1">
      <protection locked="0"/>
    </xf>
    <xf numFmtId="0" fontId="0" fillId="0" borderId="0" xfId="0" applyAlignment="1">
      <alignment wrapText="1"/>
    </xf>
    <xf numFmtId="0" fontId="1" fillId="3" borderId="0" xfId="0" applyFont="1" applyFill="1" applyAlignment="1">
      <alignment horizontal="center"/>
    </xf>
    <xf numFmtId="0" fontId="0" fillId="0" borderId="0" xfId="0" applyAlignment="1">
      <alignment horizontal="center"/>
    </xf>
    <xf numFmtId="0" fontId="9" fillId="3" borderId="0" xfId="0" applyFont="1" applyFill="1" applyAlignment="1">
      <alignment horizontal="center" wrapText="1"/>
    </xf>
    <xf numFmtId="0" fontId="0" fillId="0" borderId="0" xfId="0" applyAlignment="1">
      <alignment horizontal="center" wrapText="1"/>
    </xf>
    <xf numFmtId="0" fontId="8" fillId="3" borderId="0" xfId="0" applyFont="1" applyFill="1" applyAlignment="1">
      <alignment horizontal="center"/>
    </xf>
    <xf numFmtId="0" fontId="13" fillId="3" borderId="0" xfId="0" applyFont="1" applyFill="1" applyAlignment="1">
      <alignment horizontal="center"/>
    </xf>
    <xf numFmtId="0" fontId="14" fillId="3" borderId="0" xfId="0" applyFont="1" applyFill="1" applyAlignment="1">
      <alignment horizontal="center"/>
    </xf>
    <xf numFmtId="0" fontId="3" fillId="2" borderId="0" xfId="0" applyFont="1" applyFill="1" applyAlignment="1" applyProtection="1">
      <alignment horizontal="center"/>
      <protection locked="0"/>
    </xf>
    <xf numFmtId="0" fontId="0" fillId="0" borderId="0" xfId="0" applyAlignment="1" applyProtection="1">
      <alignment horizontal="center"/>
      <protection locked="0"/>
    </xf>
    <xf numFmtId="0" fontId="12" fillId="2" borderId="0" xfId="0" applyFont="1" applyFill="1" applyAlignment="1" applyProtection="1">
      <alignment horizontal="center"/>
      <protection locked="0"/>
    </xf>
    <xf numFmtId="0" fontId="0" fillId="2" borderId="0" xfId="0" applyFill="1" applyAlignment="1">
      <alignment horizontal="center"/>
    </xf>
    <xf numFmtId="0" fontId="1" fillId="4" borderId="0" xfId="0" applyFont="1" applyFill="1" applyAlignment="1" applyProtection="1">
      <protection locked="0"/>
    </xf>
    <xf numFmtId="0" fontId="0" fillId="0" borderId="0" xfId="0" applyAlignment="1"/>
    <xf numFmtId="164" fontId="10" fillId="5" borderId="5" xfId="0" applyNumberFormat="1" applyFont="1" applyFill="1" applyBorder="1" applyAlignment="1" applyProtection="1">
      <protection hidden="1"/>
    </xf>
    <xf numFmtId="164" fontId="7" fillId="0" borderId="4" xfId="0" applyNumberFormat="1" applyFont="1" applyBorder="1" applyAlignment="1" applyProtection="1">
      <protection hidden="1"/>
    </xf>
    <xf numFmtId="0" fontId="0" fillId="0" borderId="6" xfId="0" applyBorder="1" applyAlignment="1" applyProtection="1">
      <protection hidden="1"/>
    </xf>
    <xf numFmtId="164" fontId="7" fillId="0" borderId="7" xfId="0" applyNumberFormat="1" applyFont="1" applyBorder="1" applyAlignment="1" applyProtection="1">
      <protection hidden="1"/>
    </xf>
    <xf numFmtId="164" fontId="7" fillId="0" borderId="9" xfId="0" applyNumberFormat="1" applyFont="1" applyBorder="1" applyAlignment="1" applyProtection="1">
      <protection hidden="1"/>
    </xf>
    <xf numFmtId="0" fontId="0" fillId="0" borderId="8" xfId="0" applyBorder="1" applyAlignment="1" applyProtection="1">
      <protection hidden="1"/>
    </xf>
    <xf numFmtId="0" fontId="10" fillId="5" borderId="5" xfId="0" applyFont="1" applyFill="1" applyBorder="1" applyAlignment="1" applyProtection="1">
      <protection locked="0"/>
    </xf>
    <xf numFmtId="0" fontId="15" fillId="5" borderId="4" xfId="0" applyFont="1" applyFill="1" applyBorder="1" applyAlignment="1" applyProtection="1">
      <protection locked="0"/>
    </xf>
    <xf numFmtId="0" fontId="15" fillId="5" borderId="6" xfId="0" applyFont="1" applyFill="1" applyBorder="1" applyAlignment="1" applyProtection="1">
      <protection locked="0"/>
    </xf>
    <xf numFmtId="0" fontId="15" fillId="5" borderId="7" xfId="0" applyFont="1" applyFill="1" applyBorder="1" applyAlignment="1" applyProtection="1">
      <protection locked="0"/>
    </xf>
    <xf numFmtId="0" fontId="15" fillId="5" borderId="9" xfId="0" applyFont="1" applyFill="1" applyBorder="1" applyAlignment="1" applyProtection="1">
      <protection locked="0"/>
    </xf>
    <xf numFmtId="0" fontId="15" fillId="5" borderId="8" xfId="0" applyFont="1" applyFill="1" applyBorder="1" applyAlignment="1" applyProtection="1">
      <protection locked="0"/>
    </xf>
  </cellXfs>
  <cellStyles count="1">
    <cellStyle name="Normal" xfId="0" builtinId="0"/>
  </cellStyles>
  <dxfs count="4">
    <dxf>
      <fill>
        <patternFill>
          <bgColor rgb="FFFF0000"/>
        </patternFill>
      </fill>
    </dxf>
    <dxf>
      <fill>
        <patternFill>
          <bgColor rgb="FF92D050"/>
        </patternFill>
      </fill>
    </dxf>
    <dxf>
      <fill>
        <patternFill>
          <bgColor rgb="FF92D050"/>
        </patternFill>
      </fill>
    </dxf>
    <dxf>
      <fill>
        <patternFill>
          <bgColor rgb="FFFF0000"/>
        </patternFill>
      </fill>
    </dxf>
  </dxfs>
  <tableStyles count="0" defaultTableStyle="TableStyleMedium2" defaultPivotStyle="PivotStyleLight16"/>
  <colors>
    <mruColors>
      <color rgb="FF1010EB"/>
      <color rgb="FFC529BB"/>
      <color rgb="FF0FC9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9BAFE-1760-454A-986F-8100E9D482E7}">
  <sheetPr codeName="Sheet1">
    <tabColor rgb="FFFF0000"/>
  </sheetPr>
  <dimension ref="A2:A3"/>
  <sheetViews>
    <sheetView tabSelected="1" workbookViewId="0">
      <selection activeCell="A3" sqref="A3"/>
    </sheetView>
  </sheetViews>
  <sheetFormatPr defaultRowHeight="15"/>
  <cols>
    <col min="1" max="1" width="111.28515625" customWidth="1"/>
  </cols>
  <sheetData>
    <row r="2" spans="1:1">
      <c r="A2" s="16" t="s">
        <v>0</v>
      </c>
    </row>
    <row r="3" spans="1:1" ht="244.5">
      <c r="A3" s="35" t="s">
        <v>1</v>
      </c>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0600D-F129-454E-AF32-4DAB23F9BBFA}">
  <sheetPr codeName="Sheet11">
    <tabColor rgb="FF0FC9F7"/>
  </sheetPr>
  <dimension ref="A1:AJ62"/>
  <sheetViews>
    <sheetView topLeftCell="A10" zoomScale="85" zoomScaleNormal="85" workbookViewId="0">
      <selection activeCell="X21" sqref="X21"/>
    </sheetView>
  </sheetViews>
  <sheetFormatPr defaultRowHeight="15"/>
  <cols>
    <col min="2" max="2" width="10.28515625" customWidth="1"/>
    <col min="4" max="4" width="9.140625" customWidth="1"/>
    <col min="7" max="7" width="10.42578125" customWidth="1"/>
    <col min="20" max="20" width="0" hidden="1" customWidth="1"/>
  </cols>
  <sheetData>
    <row r="1" spans="1:36" ht="35.25">
      <c r="A1" s="9" t="s">
        <v>2</v>
      </c>
      <c r="B1" s="6"/>
      <c r="C1" s="7"/>
      <c r="D1" s="6"/>
      <c r="E1" s="3"/>
      <c r="F1" s="6"/>
      <c r="G1" s="6"/>
      <c r="H1" s="6"/>
      <c r="I1" s="6"/>
      <c r="J1" s="10" t="s">
        <v>3</v>
      </c>
      <c r="K1" s="47"/>
      <c r="L1" s="48"/>
      <c r="M1" s="6"/>
      <c r="N1" s="6"/>
      <c r="O1" s="6"/>
      <c r="P1" s="6"/>
      <c r="Q1" s="6"/>
      <c r="R1" s="6"/>
      <c r="S1" s="6"/>
      <c r="T1" s="6"/>
      <c r="U1" s="3"/>
      <c r="V1" s="3"/>
      <c r="W1" s="3"/>
      <c r="X1" s="3"/>
      <c r="Y1" s="3"/>
      <c r="Z1" s="3"/>
      <c r="AA1" s="3"/>
      <c r="AB1" s="3"/>
      <c r="AC1" s="3"/>
      <c r="AD1" s="3"/>
      <c r="AE1" s="3"/>
      <c r="AF1" s="3"/>
      <c r="AG1" s="3"/>
      <c r="AH1" s="3"/>
      <c r="AI1" s="3"/>
      <c r="AJ1" s="3"/>
    </row>
    <row r="2" spans="1:36" ht="23.25">
      <c r="A2" s="2"/>
      <c r="B2" s="2"/>
      <c r="C2" s="2"/>
      <c r="D2" s="2"/>
      <c r="E2" s="2"/>
      <c r="F2" s="2"/>
      <c r="G2" s="2"/>
      <c r="H2" s="2"/>
      <c r="I2" s="2"/>
      <c r="J2" s="2"/>
      <c r="K2" s="2"/>
      <c r="L2" s="2"/>
      <c r="M2" s="2"/>
      <c r="N2" s="2"/>
      <c r="O2" s="2"/>
      <c r="P2" s="2"/>
      <c r="Q2" s="2"/>
      <c r="R2" s="2"/>
      <c r="S2" s="2"/>
      <c r="T2" s="2"/>
      <c r="U2" s="1"/>
      <c r="V2" s="1"/>
      <c r="W2" s="1"/>
      <c r="X2" s="1"/>
      <c r="Y2" s="1"/>
      <c r="Z2" s="1"/>
      <c r="AA2" s="1"/>
      <c r="AB2" s="1"/>
      <c r="AC2" s="1"/>
      <c r="AD2" s="1"/>
      <c r="AE2" s="1"/>
      <c r="AF2" s="1"/>
      <c r="AG2" s="1"/>
      <c r="AH2" s="1"/>
      <c r="AI2" s="1"/>
      <c r="AJ2" s="1"/>
    </row>
    <row r="3" spans="1:36" ht="23.25">
      <c r="A3" s="15" t="s">
        <v>4</v>
      </c>
      <c r="B3" s="2"/>
      <c r="C3" s="2"/>
      <c r="D3" s="2"/>
      <c r="E3" s="2"/>
      <c r="F3" s="15" t="s">
        <v>5</v>
      </c>
      <c r="G3" s="2"/>
      <c r="H3" s="2"/>
      <c r="I3" s="2"/>
      <c r="J3" s="2"/>
      <c r="K3" s="15" t="s">
        <v>6</v>
      </c>
      <c r="L3" s="2"/>
      <c r="M3" s="2"/>
      <c r="N3" s="2"/>
      <c r="O3" s="2"/>
      <c r="P3" s="15" t="s">
        <v>7</v>
      </c>
      <c r="Q3" s="2"/>
      <c r="R3" s="2"/>
      <c r="S3" s="2"/>
      <c r="T3" s="2"/>
      <c r="U3" s="1"/>
      <c r="V3" s="1"/>
      <c r="W3" s="1"/>
      <c r="X3" s="1"/>
      <c r="Y3" s="1"/>
      <c r="Z3" s="1"/>
      <c r="AA3" s="1"/>
      <c r="AB3" s="1"/>
      <c r="AC3" s="1"/>
      <c r="AD3" s="1"/>
      <c r="AE3" s="1"/>
      <c r="AF3" s="1"/>
      <c r="AG3" s="1"/>
      <c r="AH3" s="1"/>
      <c r="AI3" s="1"/>
      <c r="AJ3" s="1"/>
    </row>
    <row r="4" spans="1:36" ht="23.25">
      <c r="A4" s="2" t="s">
        <v>8</v>
      </c>
      <c r="B4" s="2"/>
      <c r="C4" s="11">
        <v>10</v>
      </c>
      <c r="D4" s="2" t="s">
        <v>9</v>
      </c>
      <c r="E4" s="2"/>
      <c r="F4" s="2" t="s">
        <v>8</v>
      </c>
      <c r="G4" s="2"/>
      <c r="H4" s="11">
        <v>500</v>
      </c>
      <c r="I4" s="2" t="s">
        <v>9</v>
      </c>
      <c r="J4" s="2"/>
      <c r="K4" s="2" t="s">
        <v>8</v>
      </c>
      <c r="L4" s="2"/>
      <c r="M4" s="11">
        <v>500</v>
      </c>
      <c r="N4" s="2" t="s">
        <v>9</v>
      </c>
      <c r="O4" s="2"/>
      <c r="P4" s="2" t="s">
        <v>8</v>
      </c>
      <c r="Q4" s="2"/>
      <c r="R4" s="11">
        <v>200</v>
      </c>
      <c r="S4" s="2" t="s">
        <v>9</v>
      </c>
      <c r="T4" s="2"/>
      <c r="U4" s="1"/>
      <c r="V4" s="1"/>
      <c r="W4" s="1"/>
      <c r="X4" s="1"/>
      <c r="Y4" s="1"/>
      <c r="Z4" s="1"/>
      <c r="AA4" s="1"/>
      <c r="AB4" s="1"/>
      <c r="AC4" s="1"/>
      <c r="AD4" s="1"/>
      <c r="AE4" s="1"/>
      <c r="AF4" s="1"/>
      <c r="AG4" s="1"/>
      <c r="AH4" s="1"/>
      <c r="AI4" s="1"/>
      <c r="AJ4" s="1"/>
    </row>
    <row r="5" spans="1:36" ht="23.25">
      <c r="A5" s="2" t="s">
        <v>8</v>
      </c>
      <c r="B5" s="2"/>
      <c r="C5" s="11">
        <v>10</v>
      </c>
      <c r="D5" s="2" t="s">
        <v>9</v>
      </c>
      <c r="E5" s="2"/>
      <c r="F5" s="2" t="s">
        <v>8</v>
      </c>
      <c r="G5" s="2"/>
      <c r="H5" s="11"/>
      <c r="I5" s="2" t="s">
        <v>9</v>
      </c>
      <c r="J5" s="2"/>
      <c r="K5" s="2" t="s">
        <v>8</v>
      </c>
      <c r="L5" s="2"/>
      <c r="M5" s="11"/>
      <c r="N5" s="2" t="s">
        <v>9</v>
      </c>
      <c r="O5" s="2"/>
      <c r="P5" s="2" t="s">
        <v>8</v>
      </c>
      <c r="Q5" s="2"/>
      <c r="R5" s="11"/>
      <c r="S5" s="2" t="s">
        <v>9</v>
      </c>
      <c r="T5" s="2"/>
      <c r="U5" s="1"/>
      <c r="V5" s="1"/>
      <c r="W5" s="1"/>
      <c r="X5" s="1"/>
      <c r="Y5" s="1"/>
      <c r="Z5" s="1"/>
      <c r="AA5" s="1"/>
      <c r="AB5" s="1"/>
      <c r="AC5" s="1"/>
      <c r="AD5" s="1"/>
      <c r="AE5" s="1"/>
      <c r="AF5" s="1"/>
      <c r="AG5" s="1"/>
      <c r="AH5" s="1"/>
      <c r="AI5" s="1"/>
      <c r="AJ5" s="1"/>
    </row>
    <row r="6" spans="1:36" ht="23.25">
      <c r="A6" s="2" t="s">
        <v>8</v>
      </c>
      <c r="B6" s="2"/>
      <c r="C6" s="11">
        <v>10</v>
      </c>
      <c r="D6" s="2" t="s">
        <v>9</v>
      </c>
      <c r="E6" s="2"/>
      <c r="F6" s="2" t="s">
        <v>8</v>
      </c>
      <c r="G6" s="2"/>
      <c r="H6" s="11"/>
      <c r="I6" s="2" t="s">
        <v>9</v>
      </c>
      <c r="J6" s="2"/>
      <c r="K6" s="2" t="s">
        <v>8</v>
      </c>
      <c r="L6" s="2"/>
      <c r="M6" s="11"/>
      <c r="N6" s="2" t="s">
        <v>9</v>
      </c>
      <c r="O6" s="2"/>
      <c r="P6" s="2" t="s">
        <v>8</v>
      </c>
      <c r="Q6" s="2"/>
      <c r="R6" s="11"/>
      <c r="S6" s="2" t="s">
        <v>9</v>
      </c>
      <c r="T6" s="2"/>
      <c r="U6" s="1"/>
      <c r="V6" s="1"/>
      <c r="W6" s="1"/>
      <c r="X6" s="1"/>
      <c r="Y6" s="1"/>
      <c r="Z6" s="1"/>
      <c r="AA6" s="1"/>
      <c r="AB6" s="1"/>
      <c r="AC6" s="1"/>
      <c r="AD6" s="1"/>
      <c r="AE6" s="1"/>
      <c r="AF6" s="1"/>
      <c r="AG6" s="1"/>
      <c r="AH6" s="1"/>
      <c r="AI6" s="1"/>
      <c r="AJ6" s="1"/>
    </row>
    <row r="7" spans="1:36" ht="23.25">
      <c r="A7" s="2" t="s">
        <v>8</v>
      </c>
      <c r="B7" s="2"/>
      <c r="C7" s="11">
        <v>50</v>
      </c>
      <c r="D7" s="2" t="s">
        <v>9</v>
      </c>
      <c r="E7" s="2"/>
      <c r="F7" s="2" t="s">
        <v>8</v>
      </c>
      <c r="G7" s="2"/>
      <c r="H7" s="11"/>
      <c r="I7" s="2" t="s">
        <v>9</v>
      </c>
      <c r="J7" s="2"/>
      <c r="K7" s="2" t="s">
        <v>8</v>
      </c>
      <c r="L7" s="2"/>
      <c r="M7" s="11"/>
      <c r="N7" s="2" t="s">
        <v>9</v>
      </c>
      <c r="O7" s="2"/>
      <c r="P7" s="2" t="s">
        <v>8</v>
      </c>
      <c r="Q7" s="2"/>
      <c r="R7" s="11"/>
      <c r="S7" s="2" t="s">
        <v>9</v>
      </c>
      <c r="T7" s="2"/>
      <c r="U7" s="1"/>
      <c r="V7" s="1"/>
      <c r="W7" s="1"/>
      <c r="X7" s="1"/>
      <c r="Y7" s="1"/>
      <c r="Z7" s="1"/>
      <c r="AA7" s="1"/>
      <c r="AB7" s="1"/>
      <c r="AC7" s="1"/>
      <c r="AD7" s="1"/>
      <c r="AE7" s="1"/>
      <c r="AF7" s="1"/>
      <c r="AG7" s="1"/>
      <c r="AH7" s="1"/>
      <c r="AI7" s="1"/>
      <c r="AJ7" s="1"/>
    </row>
    <row r="8" spans="1:36" ht="23.25">
      <c r="A8" s="2" t="s">
        <v>8</v>
      </c>
      <c r="B8" s="2"/>
      <c r="C8" s="11">
        <v>10</v>
      </c>
      <c r="D8" s="2" t="s">
        <v>9</v>
      </c>
      <c r="E8" s="2"/>
      <c r="F8" s="2" t="s">
        <v>8</v>
      </c>
      <c r="G8" s="2"/>
      <c r="H8" s="11"/>
      <c r="I8" s="2" t="s">
        <v>9</v>
      </c>
      <c r="J8" s="2"/>
      <c r="K8" s="2" t="s">
        <v>8</v>
      </c>
      <c r="L8" s="2"/>
      <c r="M8" s="11"/>
      <c r="N8" s="2" t="s">
        <v>9</v>
      </c>
      <c r="O8" s="2"/>
      <c r="P8" s="2" t="s">
        <v>8</v>
      </c>
      <c r="Q8" s="2"/>
      <c r="R8" s="11"/>
      <c r="S8" s="2" t="s">
        <v>9</v>
      </c>
      <c r="T8" s="2"/>
      <c r="U8" s="1"/>
      <c r="V8" s="1"/>
      <c r="W8" s="1"/>
      <c r="X8" s="1"/>
      <c r="Y8" s="1"/>
      <c r="Z8" s="1"/>
      <c r="AA8" s="1"/>
      <c r="AB8" s="1"/>
      <c r="AC8" s="1"/>
      <c r="AD8" s="1"/>
      <c r="AE8" s="1"/>
      <c r="AF8" s="1"/>
      <c r="AG8" s="1"/>
      <c r="AH8" s="1"/>
      <c r="AI8" s="1"/>
      <c r="AJ8" s="1"/>
    </row>
    <row r="9" spans="1:36" ht="23.25">
      <c r="A9" s="2" t="s">
        <v>8</v>
      </c>
      <c r="B9" s="2"/>
      <c r="C9" s="11"/>
      <c r="D9" s="2" t="s">
        <v>9</v>
      </c>
      <c r="E9" s="2"/>
      <c r="F9" s="2" t="s">
        <v>8</v>
      </c>
      <c r="G9" s="2"/>
      <c r="H9" s="11"/>
      <c r="I9" s="2" t="s">
        <v>9</v>
      </c>
      <c r="J9" s="2"/>
      <c r="K9" s="2" t="s">
        <v>8</v>
      </c>
      <c r="L9" s="2"/>
      <c r="M9" s="11"/>
      <c r="N9" s="2" t="s">
        <v>9</v>
      </c>
      <c r="O9" s="2"/>
      <c r="P9" s="2" t="s">
        <v>8</v>
      </c>
      <c r="Q9" s="2"/>
      <c r="R9" s="11"/>
      <c r="S9" s="2" t="s">
        <v>9</v>
      </c>
      <c r="T9" s="2"/>
      <c r="U9" s="1"/>
      <c r="V9" s="1"/>
      <c r="W9" s="1"/>
      <c r="X9" s="1"/>
      <c r="Y9" s="1"/>
      <c r="Z9" s="1"/>
      <c r="AA9" s="1"/>
      <c r="AB9" s="1"/>
      <c r="AC9" s="1"/>
      <c r="AD9" s="1"/>
      <c r="AE9" s="1"/>
      <c r="AF9" s="1"/>
      <c r="AG9" s="1"/>
      <c r="AH9" s="1"/>
      <c r="AI9" s="1"/>
      <c r="AJ9" s="1"/>
    </row>
    <row r="10" spans="1:36" ht="23.25">
      <c r="A10" s="2" t="s">
        <v>8</v>
      </c>
      <c r="B10" s="2"/>
      <c r="C10" s="11"/>
      <c r="D10" s="2" t="s">
        <v>9</v>
      </c>
      <c r="E10" s="2"/>
      <c r="F10" s="2" t="s">
        <v>8</v>
      </c>
      <c r="G10" s="2"/>
      <c r="H10" s="11"/>
      <c r="I10" s="2" t="s">
        <v>9</v>
      </c>
      <c r="J10" s="2"/>
      <c r="K10" s="2" t="s">
        <v>8</v>
      </c>
      <c r="L10" s="2"/>
      <c r="M10" s="11"/>
      <c r="N10" s="2" t="s">
        <v>9</v>
      </c>
      <c r="O10" s="2"/>
      <c r="P10" s="2" t="s">
        <v>8</v>
      </c>
      <c r="Q10" s="2"/>
      <c r="R10" s="11"/>
      <c r="S10" s="2" t="s">
        <v>9</v>
      </c>
      <c r="T10" s="2"/>
      <c r="U10" s="1"/>
      <c r="V10" s="1"/>
      <c r="W10" s="1"/>
      <c r="X10" s="1"/>
      <c r="Y10" s="1"/>
      <c r="Z10" s="1"/>
      <c r="AA10" s="1"/>
      <c r="AB10" s="1"/>
      <c r="AC10" s="1"/>
      <c r="AD10" s="1"/>
      <c r="AE10" s="1"/>
      <c r="AF10" s="1"/>
      <c r="AG10" s="1"/>
      <c r="AH10" s="1"/>
      <c r="AI10" s="1"/>
      <c r="AJ10" s="1"/>
    </row>
    <row r="11" spans="1:36" ht="23.25">
      <c r="A11" s="2" t="s">
        <v>8</v>
      </c>
      <c r="B11" s="2"/>
      <c r="C11" s="11"/>
      <c r="D11" s="2" t="s">
        <v>9</v>
      </c>
      <c r="E11" s="2"/>
      <c r="F11" s="2" t="s">
        <v>8</v>
      </c>
      <c r="G11" s="2"/>
      <c r="H11" s="11"/>
      <c r="I11" s="2" t="s">
        <v>9</v>
      </c>
      <c r="J11" s="2"/>
      <c r="K11" s="2" t="s">
        <v>8</v>
      </c>
      <c r="L11" s="2"/>
      <c r="M11" s="11"/>
      <c r="N11" s="2" t="s">
        <v>9</v>
      </c>
      <c r="O11" s="2"/>
      <c r="P11" s="2" t="s">
        <v>8</v>
      </c>
      <c r="Q11" s="2"/>
      <c r="R11" s="11"/>
      <c r="S11" s="2" t="s">
        <v>9</v>
      </c>
      <c r="T11" s="2">
        <f>SUM(C18,H18,M18,R18,C35,H35,M35)/7</f>
        <v>258.57142857142856</v>
      </c>
      <c r="U11" s="1"/>
      <c r="V11" s="1"/>
      <c r="W11" s="1"/>
      <c r="X11" s="1"/>
      <c r="Y11" s="1"/>
      <c r="Z11" s="1"/>
      <c r="AA11" s="1"/>
      <c r="AB11" s="1"/>
      <c r="AC11" s="1"/>
      <c r="AD11" s="1"/>
      <c r="AE11" s="1"/>
      <c r="AF11" s="1"/>
      <c r="AG11" s="1"/>
      <c r="AH11" s="1"/>
      <c r="AI11" s="1"/>
      <c r="AJ11" s="1"/>
    </row>
    <row r="12" spans="1:36" ht="23.25">
      <c r="A12" s="2" t="s">
        <v>8</v>
      </c>
      <c r="B12" s="2"/>
      <c r="C12" s="11"/>
      <c r="D12" s="2" t="s">
        <v>9</v>
      </c>
      <c r="E12" s="2"/>
      <c r="F12" s="2" t="s">
        <v>8</v>
      </c>
      <c r="G12" s="2"/>
      <c r="H12" s="11"/>
      <c r="I12" s="2" t="s">
        <v>9</v>
      </c>
      <c r="J12" s="2"/>
      <c r="K12" s="2" t="s">
        <v>8</v>
      </c>
      <c r="L12" s="2"/>
      <c r="M12" s="11"/>
      <c r="N12" s="2" t="s">
        <v>9</v>
      </c>
      <c r="O12" s="2"/>
      <c r="P12" s="2" t="s">
        <v>8</v>
      </c>
      <c r="Q12" s="2"/>
      <c r="R12" s="11"/>
      <c r="S12" s="2" t="s">
        <v>9</v>
      </c>
      <c r="T12" s="2"/>
      <c r="U12" s="1"/>
      <c r="V12" s="1"/>
      <c r="W12" s="1"/>
      <c r="X12" s="1"/>
      <c r="Y12" s="1"/>
      <c r="Z12" s="1"/>
      <c r="AA12" s="1"/>
      <c r="AB12" s="1"/>
      <c r="AC12" s="1"/>
      <c r="AD12" s="1"/>
      <c r="AE12" s="1"/>
      <c r="AF12" s="1"/>
      <c r="AG12" s="1"/>
      <c r="AH12" s="1"/>
      <c r="AI12" s="1"/>
      <c r="AJ12" s="1"/>
    </row>
    <row r="13" spans="1:36" ht="23.25">
      <c r="A13" s="2" t="s">
        <v>8</v>
      </c>
      <c r="B13" s="2"/>
      <c r="C13" s="11"/>
      <c r="D13" s="2" t="s">
        <v>9</v>
      </c>
      <c r="E13" s="2"/>
      <c r="F13" s="2" t="s">
        <v>8</v>
      </c>
      <c r="G13" s="2"/>
      <c r="H13" s="11"/>
      <c r="I13" s="2" t="s">
        <v>9</v>
      </c>
      <c r="J13" s="2"/>
      <c r="K13" s="2" t="s">
        <v>8</v>
      </c>
      <c r="L13" s="2"/>
      <c r="M13" s="11"/>
      <c r="N13" s="2" t="s">
        <v>9</v>
      </c>
      <c r="O13" s="2"/>
      <c r="P13" s="2" t="s">
        <v>8</v>
      </c>
      <c r="Q13" s="2"/>
      <c r="R13" s="11"/>
      <c r="S13" s="2" t="s">
        <v>9</v>
      </c>
      <c r="T13" s="2"/>
      <c r="U13" s="1"/>
      <c r="V13" s="1"/>
      <c r="W13" s="1"/>
      <c r="X13" s="1"/>
      <c r="Y13" s="1"/>
      <c r="Z13" s="1"/>
      <c r="AA13" s="1"/>
      <c r="AB13" s="1"/>
      <c r="AC13" s="1"/>
      <c r="AD13" s="1"/>
      <c r="AE13" s="1"/>
      <c r="AF13" s="1"/>
      <c r="AG13" s="1"/>
      <c r="AH13" s="1"/>
      <c r="AI13" s="1"/>
      <c r="AJ13" s="1"/>
    </row>
    <row r="14" spans="1:36" ht="23.25">
      <c r="A14" s="2" t="s">
        <v>8</v>
      </c>
      <c r="B14" s="2"/>
      <c r="C14" s="11"/>
      <c r="D14" s="2" t="s">
        <v>9</v>
      </c>
      <c r="E14" s="2"/>
      <c r="F14" s="2" t="s">
        <v>8</v>
      </c>
      <c r="G14" s="2"/>
      <c r="H14" s="11"/>
      <c r="I14" s="2" t="s">
        <v>9</v>
      </c>
      <c r="J14" s="2"/>
      <c r="K14" s="2" t="s">
        <v>8</v>
      </c>
      <c r="L14" s="2"/>
      <c r="M14" s="11"/>
      <c r="N14" s="2" t="s">
        <v>9</v>
      </c>
      <c r="O14" s="2"/>
      <c r="P14" s="2" t="s">
        <v>8</v>
      </c>
      <c r="Q14" s="2"/>
      <c r="R14" s="11"/>
      <c r="S14" s="2" t="s">
        <v>9</v>
      </c>
      <c r="T14" s="2"/>
      <c r="U14" s="1"/>
      <c r="V14" s="1"/>
      <c r="W14" s="1"/>
      <c r="X14" s="1"/>
      <c r="Y14" s="1"/>
      <c r="Z14" s="1"/>
      <c r="AA14" s="1"/>
      <c r="AB14" s="1"/>
      <c r="AC14" s="1"/>
      <c r="AD14" s="1"/>
      <c r="AE14" s="1"/>
      <c r="AF14" s="1"/>
      <c r="AG14" s="1"/>
      <c r="AH14" s="1"/>
      <c r="AI14" s="1"/>
      <c r="AJ14" s="1"/>
    </row>
    <row r="15" spans="1:36" ht="23.25">
      <c r="A15" s="2" t="s">
        <v>8</v>
      </c>
      <c r="B15" s="2"/>
      <c r="C15" s="11"/>
      <c r="D15" s="2" t="s">
        <v>9</v>
      </c>
      <c r="E15" s="2"/>
      <c r="F15" s="2" t="s">
        <v>8</v>
      </c>
      <c r="G15" s="2"/>
      <c r="H15" s="11"/>
      <c r="I15" s="2" t="s">
        <v>9</v>
      </c>
      <c r="J15" s="2"/>
      <c r="K15" s="2" t="s">
        <v>8</v>
      </c>
      <c r="L15" s="2"/>
      <c r="M15" s="11"/>
      <c r="N15" s="2" t="s">
        <v>9</v>
      </c>
      <c r="O15" s="2"/>
      <c r="P15" s="2" t="s">
        <v>8</v>
      </c>
      <c r="Q15" s="2"/>
      <c r="R15" s="11"/>
      <c r="S15" s="2" t="s">
        <v>9</v>
      </c>
      <c r="T15" s="2"/>
      <c r="U15" s="1"/>
      <c r="V15" s="1"/>
      <c r="W15" s="1"/>
      <c r="X15" s="1"/>
      <c r="Y15" s="1"/>
      <c r="Z15" s="1"/>
      <c r="AA15" s="1"/>
      <c r="AB15" s="1"/>
      <c r="AC15" s="1"/>
      <c r="AD15" s="1"/>
      <c r="AE15" s="1"/>
      <c r="AF15" s="1"/>
      <c r="AG15" s="1"/>
      <c r="AH15" s="1"/>
      <c r="AI15" s="1"/>
      <c r="AJ15" s="1"/>
    </row>
    <row r="16" spans="1:36" ht="23.25">
      <c r="A16" s="2" t="s">
        <v>8</v>
      </c>
      <c r="B16" s="2"/>
      <c r="C16" s="11"/>
      <c r="D16" s="2" t="s">
        <v>9</v>
      </c>
      <c r="E16" s="2"/>
      <c r="F16" s="2" t="s">
        <v>8</v>
      </c>
      <c r="G16" s="2"/>
      <c r="H16" s="11"/>
      <c r="I16" s="2" t="s">
        <v>9</v>
      </c>
      <c r="J16" s="2"/>
      <c r="K16" s="2" t="s">
        <v>8</v>
      </c>
      <c r="L16" s="2"/>
      <c r="M16" s="11"/>
      <c r="N16" s="2" t="s">
        <v>9</v>
      </c>
      <c r="O16" s="2"/>
      <c r="P16" s="2" t="s">
        <v>8</v>
      </c>
      <c r="Q16" s="2"/>
      <c r="R16" s="11"/>
      <c r="S16" s="2" t="s">
        <v>9</v>
      </c>
      <c r="T16" s="2"/>
      <c r="U16" s="1"/>
      <c r="V16" s="1"/>
      <c r="W16" s="1"/>
      <c r="X16" s="1"/>
      <c r="Y16" s="1"/>
      <c r="Z16" s="1"/>
      <c r="AA16" s="1"/>
      <c r="AB16" s="1"/>
      <c r="AC16" s="1"/>
      <c r="AD16" s="1"/>
      <c r="AE16" s="1"/>
      <c r="AF16" s="1"/>
      <c r="AG16" s="1"/>
      <c r="AH16" s="1"/>
      <c r="AI16" s="1"/>
      <c r="AJ16" s="1"/>
    </row>
    <row r="17" spans="1:36" ht="23.25">
      <c r="A17" s="2" t="s">
        <v>8</v>
      </c>
      <c r="B17" s="2"/>
      <c r="C17" s="11"/>
      <c r="D17" s="2" t="s">
        <v>9</v>
      </c>
      <c r="E17" s="2"/>
      <c r="F17" s="2" t="s">
        <v>8</v>
      </c>
      <c r="G17" s="2"/>
      <c r="H17" s="11"/>
      <c r="I17" s="2" t="s">
        <v>9</v>
      </c>
      <c r="J17" s="2"/>
      <c r="K17" s="2" t="s">
        <v>8</v>
      </c>
      <c r="L17" s="2"/>
      <c r="M17" s="11"/>
      <c r="N17" s="2" t="s">
        <v>9</v>
      </c>
      <c r="O17" s="2"/>
      <c r="P17" s="2" t="s">
        <v>8</v>
      </c>
      <c r="Q17" s="2"/>
      <c r="R17" s="11"/>
      <c r="S17" s="2" t="s">
        <v>9</v>
      </c>
      <c r="T17" s="2"/>
      <c r="U17" s="1"/>
      <c r="V17" s="1"/>
      <c r="W17" s="1"/>
      <c r="X17" s="1"/>
      <c r="Y17" s="1"/>
      <c r="Z17" s="1"/>
      <c r="AA17" s="1"/>
      <c r="AB17" s="1"/>
      <c r="AC17" s="1"/>
      <c r="AD17" s="1"/>
      <c r="AE17" s="1"/>
      <c r="AF17" s="1"/>
      <c r="AG17" s="1"/>
      <c r="AH17" s="1"/>
      <c r="AI17" s="1"/>
      <c r="AJ17" s="1"/>
    </row>
    <row r="18" spans="1:36" ht="23.25">
      <c r="A18" s="2"/>
      <c r="B18" s="2"/>
      <c r="C18" s="32">
        <f>+SUM(C4:C17)</f>
        <v>90</v>
      </c>
      <c r="D18" s="8" t="s">
        <v>10</v>
      </c>
      <c r="E18" s="2"/>
      <c r="F18" s="2"/>
      <c r="G18" s="2"/>
      <c r="H18" s="32">
        <f>SUM(H4:H17)</f>
        <v>500</v>
      </c>
      <c r="I18" s="8" t="s">
        <v>11</v>
      </c>
      <c r="J18" s="2"/>
      <c r="K18" s="2"/>
      <c r="L18" s="2"/>
      <c r="M18" s="32">
        <f>SUM(M4:M17)</f>
        <v>500</v>
      </c>
      <c r="N18" s="8" t="s">
        <v>11</v>
      </c>
      <c r="O18" s="2"/>
      <c r="P18" s="2"/>
      <c r="Q18" s="2"/>
      <c r="R18" s="32">
        <f>SUM(R4:R17)</f>
        <v>200</v>
      </c>
      <c r="S18" s="8" t="s">
        <v>11</v>
      </c>
      <c r="T18" s="2"/>
      <c r="U18" s="1"/>
      <c r="V18" s="1"/>
      <c r="W18" s="1"/>
      <c r="X18" s="1"/>
      <c r="Y18" s="1"/>
      <c r="Z18" s="1"/>
      <c r="AA18" s="1"/>
      <c r="AB18" s="1"/>
      <c r="AC18" s="1"/>
      <c r="AD18" s="1"/>
      <c r="AE18" s="1"/>
      <c r="AF18" s="1"/>
      <c r="AG18" s="1"/>
      <c r="AH18" s="1"/>
      <c r="AI18" s="1"/>
      <c r="AJ18" s="1"/>
    </row>
    <row r="19" spans="1:36" ht="23.25">
      <c r="A19" s="2"/>
      <c r="B19" s="2"/>
      <c r="C19" s="2"/>
      <c r="D19" s="2"/>
      <c r="E19" s="2"/>
      <c r="F19" s="2"/>
      <c r="G19" s="2"/>
      <c r="H19" s="2"/>
      <c r="I19" s="2"/>
      <c r="J19" s="2"/>
      <c r="K19" s="2"/>
      <c r="L19" s="2"/>
      <c r="M19" s="2"/>
      <c r="N19" s="2"/>
      <c r="O19" s="2"/>
      <c r="P19" s="2"/>
      <c r="Q19" s="2"/>
      <c r="R19" s="2"/>
      <c r="S19" s="2"/>
      <c r="T19" s="2"/>
      <c r="U19" s="1"/>
      <c r="V19" s="1"/>
      <c r="W19" s="1"/>
      <c r="X19" s="1"/>
      <c r="Y19" s="1"/>
      <c r="Z19" s="1"/>
      <c r="AA19" s="1"/>
      <c r="AB19" s="1"/>
      <c r="AC19" s="1"/>
      <c r="AD19" s="1"/>
      <c r="AE19" s="1"/>
      <c r="AF19" s="1"/>
      <c r="AG19" s="1"/>
      <c r="AH19" s="1"/>
      <c r="AI19" s="1"/>
      <c r="AJ19" s="1"/>
    </row>
    <row r="20" spans="1:36" ht="23.25">
      <c r="A20" s="15" t="s">
        <v>12</v>
      </c>
      <c r="B20" s="2"/>
      <c r="C20" s="2"/>
      <c r="D20" s="2"/>
      <c r="E20" s="2"/>
      <c r="F20" s="15" t="s">
        <v>13</v>
      </c>
      <c r="G20" s="2"/>
      <c r="H20" s="2"/>
      <c r="I20" s="2"/>
      <c r="J20" s="2"/>
      <c r="K20" s="15" t="s">
        <v>14</v>
      </c>
      <c r="L20" s="2"/>
      <c r="M20" s="2"/>
      <c r="N20" s="2"/>
      <c r="O20" s="2"/>
      <c r="P20" s="2"/>
      <c r="Q20" s="2"/>
      <c r="R20" s="2"/>
      <c r="S20" s="2"/>
      <c r="T20" s="2"/>
      <c r="U20" s="1"/>
      <c r="V20" s="1"/>
      <c r="W20" s="1"/>
      <c r="X20" s="1"/>
      <c r="Y20" s="1"/>
      <c r="Z20" s="1"/>
      <c r="AA20" s="1"/>
      <c r="AB20" s="1"/>
      <c r="AC20" s="1"/>
      <c r="AD20" s="1"/>
      <c r="AE20" s="1"/>
      <c r="AF20" s="1"/>
      <c r="AG20" s="1"/>
      <c r="AH20" s="1"/>
      <c r="AI20" s="1"/>
      <c r="AJ20" s="1"/>
    </row>
    <row r="21" spans="1:36" ht="23.25" customHeight="1">
      <c r="A21" s="2" t="s">
        <v>8</v>
      </c>
      <c r="B21" s="2"/>
      <c r="C21" s="11">
        <v>200</v>
      </c>
      <c r="D21" s="2" t="s">
        <v>9</v>
      </c>
      <c r="E21" s="2"/>
      <c r="F21" s="2" t="s">
        <v>8</v>
      </c>
      <c r="G21" s="2"/>
      <c r="H21" s="11">
        <v>120</v>
      </c>
      <c r="I21" s="2" t="s">
        <v>9</v>
      </c>
      <c r="J21" s="2"/>
      <c r="K21" s="2" t="s">
        <v>8</v>
      </c>
      <c r="L21" s="2"/>
      <c r="M21" s="11">
        <v>200</v>
      </c>
      <c r="N21" s="2" t="s">
        <v>9</v>
      </c>
      <c r="O21" s="38" t="s">
        <v>15</v>
      </c>
      <c r="P21" s="39"/>
      <c r="Q21" s="39"/>
      <c r="R21" s="39"/>
      <c r="S21" s="39"/>
      <c r="T21" s="2"/>
      <c r="U21" s="1"/>
      <c r="V21" s="1"/>
      <c r="W21" s="1"/>
      <c r="X21" s="1"/>
      <c r="Y21" s="1"/>
      <c r="Z21" s="1"/>
      <c r="AA21" s="1"/>
      <c r="AB21" s="1"/>
      <c r="AC21" s="1"/>
      <c r="AD21" s="1"/>
      <c r="AE21" s="1"/>
      <c r="AF21" s="1"/>
      <c r="AG21" s="1"/>
      <c r="AH21" s="1"/>
      <c r="AI21" s="1"/>
      <c r="AJ21" s="1"/>
    </row>
    <row r="22" spans="1:36" ht="23.25">
      <c r="A22" s="2" t="s">
        <v>8</v>
      </c>
      <c r="B22" s="2"/>
      <c r="C22" s="11"/>
      <c r="D22" s="2" t="s">
        <v>9</v>
      </c>
      <c r="E22" s="2"/>
      <c r="F22" s="2" t="s">
        <v>8</v>
      </c>
      <c r="G22" s="2"/>
      <c r="H22" s="11"/>
      <c r="I22" s="2" t="s">
        <v>9</v>
      </c>
      <c r="J22" s="2"/>
      <c r="K22" s="2" t="s">
        <v>8</v>
      </c>
      <c r="L22" s="2"/>
      <c r="M22" s="11"/>
      <c r="N22" s="2" t="s">
        <v>9</v>
      </c>
      <c r="O22" s="39"/>
      <c r="P22" s="39"/>
      <c r="Q22" s="39"/>
      <c r="R22" s="39"/>
      <c r="S22" s="39"/>
      <c r="T22" s="2"/>
      <c r="U22" s="1"/>
      <c r="V22" s="1"/>
      <c r="W22" s="1"/>
      <c r="X22" s="1"/>
      <c r="Y22" s="1"/>
      <c r="Z22" s="1"/>
      <c r="AA22" s="1"/>
      <c r="AB22" s="1"/>
      <c r="AC22" s="1"/>
      <c r="AD22" s="1"/>
      <c r="AE22" s="1"/>
      <c r="AF22" s="1"/>
      <c r="AG22" s="1"/>
      <c r="AH22" s="1"/>
      <c r="AI22" s="1"/>
      <c r="AJ22" s="1"/>
    </row>
    <row r="23" spans="1:36" ht="23.25">
      <c r="A23" s="2" t="s">
        <v>8</v>
      </c>
      <c r="B23" s="2"/>
      <c r="C23" s="11"/>
      <c r="D23" s="2" t="s">
        <v>9</v>
      </c>
      <c r="E23" s="2"/>
      <c r="F23" s="2" t="s">
        <v>8</v>
      </c>
      <c r="G23" s="2"/>
      <c r="H23" s="11"/>
      <c r="I23" s="2" t="s">
        <v>9</v>
      </c>
      <c r="J23" s="2"/>
      <c r="K23" s="2" t="s">
        <v>8</v>
      </c>
      <c r="L23" s="2"/>
      <c r="M23" s="11"/>
      <c r="N23" s="2" t="s">
        <v>9</v>
      </c>
      <c r="O23" s="39"/>
      <c r="P23" s="39"/>
      <c r="Q23" s="39"/>
      <c r="R23" s="39"/>
      <c r="S23" s="39"/>
      <c r="T23" s="2"/>
      <c r="U23" s="1"/>
      <c r="V23" s="1"/>
      <c r="W23" s="1"/>
      <c r="X23" s="1"/>
      <c r="Y23" s="1"/>
      <c r="Z23" s="1"/>
      <c r="AA23" s="1"/>
      <c r="AB23" s="1"/>
      <c r="AC23" s="1"/>
      <c r="AD23" s="1"/>
      <c r="AE23" s="1"/>
      <c r="AF23" s="1"/>
      <c r="AG23" s="1"/>
      <c r="AH23" s="1"/>
      <c r="AI23" s="1"/>
      <c r="AJ23" s="1"/>
    </row>
    <row r="24" spans="1:36" ht="23.25">
      <c r="A24" s="2" t="s">
        <v>8</v>
      </c>
      <c r="B24" s="2"/>
      <c r="C24" s="11"/>
      <c r="D24" s="2" t="s">
        <v>9</v>
      </c>
      <c r="E24" s="2"/>
      <c r="F24" s="2" t="s">
        <v>8</v>
      </c>
      <c r="G24" s="2"/>
      <c r="H24" s="11"/>
      <c r="I24" s="2" t="s">
        <v>9</v>
      </c>
      <c r="J24" s="2"/>
      <c r="K24" s="2" t="s">
        <v>8</v>
      </c>
      <c r="L24" s="2"/>
      <c r="M24" s="11"/>
      <c r="N24" s="2" t="s">
        <v>9</v>
      </c>
      <c r="O24" s="2"/>
      <c r="P24" s="2"/>
      <c r="Q24" s="2"/>
      <c r="R24" s="2"/>
      <c r="S24" s="2"/>
      <c r="T24" s="2"/>
      <c r="U24" s="1"/>
      <c r="V24" s="1"/>
      <c r="W24" s="1"/>
      <c r="X24" s="1"/>
      <c r="Y24" s="1"/>
      <c r="Z24" s="1"/>
      <c r="AA24" s="1"/>
      <c r="AB24" s="1"/>
      <c r="AC24" s="1"/>
      <c r="AD24" s="1"/>
      <c r="AE24" s="1"/>
      <c r="AF24" s="1"/>
      <c r="AG24" s="1"/>
      <c r="AH24" s="1"/>
      <c r="AI24" s="1"/>
      <c r="AJ24" s="1"/>
    </row>
    <row r="25" spans="1:36" ht="23.25" customHeight="1">
      <c r="A25" s="2" t="s">
        <v>8</v>
      </c>
      <c r="B25" s="2"/>
      <c r="C25" s="11"/>
      <c r="D25" s="2" t="s">
        <v>9</v>
      </c>
      <c r="E25" s="2"/>
      <c r="F25" s="2" t="s">
        <v>8</v>
      </c>
      <c r="G25" s="2"/>
      <c r="H25" s="11"/>
      <c r="I25" s="2" t="s">
        <v>9</v>
      </c>
      <c r="J25" s="2"/>
      <c r="K25" s="2" t="s">
        <v>8</v>
      </c>
      <c r="L25" s="2"/>
      <c r="M25" s="11"/>
      <c r="N25" s="2" t="s">
        <v>9</v>
      </c>
      <c r="O25" s="2"/>
      <c r="P25" s="49">
        <f>SUM(C18,H18,M18,R18,C35,H35,M35,)/7</f>
        <v>258.57142857142856</v>
      </c>
      <c r="Q25" s="50"/>
      <c r="R25" s="51"/>
      <c r="S25" s="2"/>
      <c r="T25" s="2"/>
      <c r="U25" s="1"/>
      <c r="V25" s="1"/>
      <c r="W25" s="1"/>
      <c r="X25" s="1"/>
      <c r="Y25" s="1"/>
      <c r="Z25" s="1"/>
      <c r="AA25" s="1"/>
      <c r="AB25" s="1"/>
      <c r="AC25" s="1"/>
      <c r="AD25" s="1"/>
      <c r="AE25" s="1"/>
      <c r="AF25" s="1"/>
      <c r="AG25" s="1"/>
      <c r="AH25" s="1"/>
      <c r="AI25" s="1"/>
      <c r="AJ25" s="1"/>
    </row>
    <row r="26" spans="1:36" ht="23.25" customHeight="1">
      <c r="A26" s="2" t="s">
        <v>8</v>
      </c>
      <c r="B26" s="2"/>
      <c r="C26" s="11"/>
      <c r="D26" s="2" t="s">
        <v>9</v>
      </c>
      <c r="E26" s="2"/>
      <c r="F26" s="2" t="s">
        <v>8</v>
      </c>
      <c r="G26" s="2"/>
      <c r="H26" s="11"/>
      <c r="I26" s="2" t="s">
        <v>9</v>
      </c>
      <c r="J26" s="2"/>
      <c r="K26" s="2" t="s">
        <v>8</v>
      </c>
      <c r="L26" s="2"/>
      <c r="M26" s="11"/>
      <c r="N26" s="2" t="s">
        <v>9</v>
      </c>
      <c r="O26" s="2"/>
      <c r="P26" s="52"/>
      <c r="Q26" s="53"/>
      <c r="R26" s="54"/>
      <c r="S26" s="14" t="s">
        <v>9</v>
      </c>
      <c r="T26" s="2"/>
      <c r="U26" s="1"/>
      <c r="V26" s="1"/>
      <c r="W26" s="1"/>
      <c r="X26" s="1"/>
      <c r="Y26" s="1"/>
      <c r="Z26" s="1"/>
      <c r="AA26" s="1"/>
      <c r="AB26" s="1"/>
      <c r="AC26" s="1"/>
      <c r="AD26" s="1"/>
      <c r="AE26" s="1"/>
      <c r="AF26" s="1"/>
      <c r="AG26" s="1"/>
      <c r="AH26" s="1"/>
      <c r="AI26" s="1"/>
      <c r="AJ26" s="1"/>
    </row>
    <row r="27" spans="1:36" ht="23.25">
      <c r="A27" s="2" t="s">
        <v>8</v>
      </c>
      <c r="B27" s="2"/>
      <c r="C27" s="11"/>
      <c r="D27" s="2" t="s">
        <v>9</v>
      </c>
      <c r="E27" s="2"/>
      <c r="F27" s="2" t="s">
        <v>8</v>
      </c>
      <c r="G27" s="2"/>
      <c r="H27" s="11"/>
      <c r="I27" s="2" t="s">
        <v>9</v>
      </c>
      <c r="J27" s="2"/>
      <c r="K27" s="2" t="s">
        <v>8</v>
      </c>
      <c r="L27" s="2"/>
      <c r="M27" s="11"/>
      <c r="N27" s="2" t="s">
        <v>9</v>
      </c>
      <c r="O27" s="2"/>
      <c r="P27" s="2"/>
      <c r="Q27" s="2"/>
      <c r="R27" s="2"/>
      <c r="S27" s="2"/>
      <c r="T27" s="2"/>
      <c r="U27" s="1"/>
      <c r="V27" s="1"/>
      <c r="W27" s="1"/>
      <c r="X27" s="1"/>
      <c r="Y27" s="1"/>
      <c r="Z27" s="1"/>
      <c r="AA27" s="1"/>
      <c r="AB27" s="1"/>
      <c r="AC27" s="1"/>
      <c r="AD27" s="1"/>
      <c r="AE27" s="1"/>
      <c r="AF27" s="1"/>
      <c r="AG27" s="1"/>
      <c r="AH27" s="1"/>
      <c r="AI27" s="1"/>
      <c r="AJ27" s="1"/>
    </row>
    <row r="28" spans="1:36" ht="23.25">
      <c r="A28" s="2" t="s">
        <v>8</v>
      </c>
      <c r="B28" s="2"/>
      <c r="C28" s="11"/>
      <c r="D28" s="2" t="s">
        <v>9</v>
      </c>
      <c r="E28" s="2"/>
      <c r="F28" s="2" t="s">
        <v>8</v>
      </c>
      <c r="G28" s="2"/>
      <c r="H28" s="11"/>
      <c r="I28" s="2" t="s">
        <v>9</v>
      </c>
      <c r="J28" s="2"/>
      <c r="K28" s="2" t="s">
        <v>8</v>
      </c>
      <c r="L28" s="2"/>
      <c r="M28" s="11"/>
      <c r="N28" s="2" t="s">
        <v>9</v>
      </c>
      <c r="O28" s="1"/>
      <c r="P28" s="41" t="s">
        <v>16</v>
      </c>
      <c r="Q28" s="42"/>
      <c r="R28" s="42"/>
      <c r="S28" s="1"/>
      <c r="T28" s="2"/>
      <c r="U28" s="1"/>
      <c r="V28" s="1"/>
      <c r="W28" s="1"/>
      <c r="X28" s="1"/>
      <c r="Y28" s="1"/>
      <c r="Z28" s="1"/>
      <c r="AA28" s="1"/>
      <c r="AB28" s="1"/>
      <c r="AC28" s="1"/>
      <c r="AD28" s="1"/>
      <c r="AE28" s="1"/>
      <c r="AF28" s="1"/>
      <c r="AG28" s="1"/>
      <c r="AH28" s="1"/>
      <c r="AI28" s="1"/>
      <c r="AJ28" s="1"/>
    </row>
    <row r="29" spans="1:36" ht="23.25">
      <c r="A29" s="2" t="s">
        <v>8</v>
      </c>
      <c r="B29" s="2"/>
      <c r="C29" s="11"/>
      <c r="D29" s="2" t="s">
        <v>9</v>
      </c>
      <c r="E29" s="2"/>
      <c r="F29" s="2" t="s">
        <v>8</v>
      </c>
      <c r="G29" s="2"/>
      <c r="H29" s="11"/>
      <c r="I29" s="2" t="s">
        <v>9</v>
      </c>
      <c r="J29" s="2"/>
      <c r="K29" s="2" t="s">
        <v>8</v>
      </c>
      <c r="L29" s="2"/>
      <c r="M29" s="11"/>
      <c r="N29" s="2" t="s">
        <v>9</v>
      </c>
      <c r="O29" s="1"/>
      <c r="P29" s="42"/>
      <c r="Q29" s="42"/>
      <c r="R29" s="42"/>
      <c r="S29" s="1"/>
      <c r="T29" s="2"/>
      <c r="U29" s="1"/>
      <c r="V29" s="1"/>
      <c r="W29" s="1"/>
      <c r="X29" s="1"/>
      <c r="Y29" s="1"/>
      <c r="Z29" s="1"/>
      <c r="AA29" s="1"/>
      <c r="AB29" s="1"/>
      <c r="AC29" s="1"/>
      <c r="AD29" s="1"/>
      <c r="AE29" s="1"/>
      <c r="AF29" s="1"/>
      <c r="AG29" s="1"/>
      <c r="AH29" s="1"/>
      <c r="AI29" s="1"/>
      <c r="AJ29" s="1"/>
    </row>
    <row r="30" spans="1:36" ht="23.25">
      <c r="A30" s="2" t="s">
        <v>8</v>
      </c>
      <c r="B30" s="2"/>
      <c r="C30" s="11"/>
      <c r="D30" s="2" t="s">
        <v>9</v>
      </c>
      <c r="E30" s="2"/>
      <c r="F30" s="2" t="s">
        <v>8</v>
      </c>
      <c r="G30" s="2"/>
      <c r="H30" s="11"/>
      <c r="I30" s="2" t="s">
        <v>9</v>
      </c>
      <c r="J30" s="2"/>
      <c r="K30" s="2" t="s">
        <v>8</v>
      </c>
      <c r="L30" s="2"/>
      <c r="M30" s="11"/>
      <c r="N30" s="2" t="s">
        <v>9</v>
      </c>
      <c r="O30" s="40" t="s">
        <v>17</v>
      </c>
      <c r="P30" s="40"/>
      <c r="Q30" s="40"/>
      <c r="R30" s="40"/>
      <c r="S30" s="40"/>
      <c r="T30" s="2"/>
      <c r="U30" s="1"/>
      <c r="V30" s="1"/>
      <c r="W30" s="1"/>
      <c r="X30" s="1"/>
      <c r="Y30" s="1"/>
      <c r="Z30" s="1"/>
      <c r="AA30" s="1"/>
      <c r="AB30" s="1"/>
      <c r="AC30" s="1"/>
      <c r="AD30" s="1"/>
      <c r="AE30" s="1"/>
      <c r="AF30" s="1"/>
      <c r="AG30" s="1"/>
      <c r="AH30" s="1"/>
      <c r="AI30" s="1"/>
      <c r="AJ30" s="1"/>
    </row>
    <row r="31" spans="1:36" ht="23.25">
      <c r="A31" s="2" t="s">
        <v>8</v>
      </c>
      <c r="B31" s="2"/>
      <c r="C31" s="11"/>
      <c r="D31" s="2" t="s">
        <v>9</v>
      </c>
      <c r="E31" s="2"/>
      <c r="F31" s="2" t="s">
        <v>8</v>
      </c>
      <c r="G31" s="2"/>
      <c r="H31" s="11"/>
      <c r="I31" s="2" t="s">
        <v>9</v>
      </c>
      <c r="J31" s="2"/>
      <c r="K31" s="2" t="s">
        <v>8</v>
      </c>
      <c r="L31" s="2"/>
      <c r="M31" s="11"/>
      <c r="N31" s="2" t="s">
        <v>9</v>
      </c>
      <c r="O31" s="40" t="s">
        <v>18</v>
      </c>
      <c r="P31" s="40"/>
      <c r="Q31" s="40"/>
      <c r="R31" s="40"/>
      <c r="S31" s="40"/>
      <c r="T31" s="2"/>
      <c r="U31" s="1"/>
      <c r="V31" s="1"/>
      <c r="W31" s="1"/>
      <c r="X31" s="1"/>
      <c r="Y31" s="1"/>
      <c r="Z31" s="1"/>
      <c r="AA31" s="1"/>
      <c r="AB31" s="1"/>
      <c r="AC31" s="1"/>
      <c r="AD31" s="1"/>
      <c r="AE31" s="1"/>
      <c r="AF31" s="1"/>
      <c r="AG31" s="1"/>
      <c r="AH31" s="1"/>
      <c r="AI31" s="1"/>
      <c r="AJ31" s="1"/>
    </row>
    <row r="32" spans="1:36" ht="23.25">
      <c r="A32" s="2" t="s">
        <v>8</v>
      </c>
      <c r="B32" s="2"/>
      <c r="C32" s="11"/>
      <c r="D32" s="2" t="s">
        <v>9</v>
      </c>
      <c r="E32" s="2"/>
      <c r="F32" s="2" t="s">
        <v>8</v>
      </c>
      <c r="G32" s="2"/>
      <c r="H32" s="11"/>
      <c r="I32" s="2" t="s">
        <v>9</v>
      </c>
      <c r="J32" s="2"/>
      <c r="K32" s="2" t="s">
        <v>8</v>
      </c>
      <c r="L32" s="2"/>
      <c r="M32" s="11"/>
      <c r="N32" s="2" t="s">
        <v>9</v>
      </c>
      <c r="O32" s="2"/>
      <c r="P32" s="36" t="s">
        <v>19</v>
      </c>
      <c r="Q32" s="37"/>
      <c r="R32" s="37"/>
      <c r="S32" s="2"/>
      <c r="T32" s="2"/>
      <c r="U32" s="1"/>
      <c r="V32" s="1"/>
      <c r="W32" s="1"/>
      <c r="X32" s="1"/>
      <c r="Y32" s="1"/>
      <c r="Z32" s="1"/>
      <c r="AA32" s="1"/>
      <c r="AB32" s="1"/>
      <c r="AC32" s="1"/>
      <c r="AD32" s="1"/>
      <c r="AE32" s="1"/>
      <c r="AF32" s="1"/>
      <c r="AG32" s="1"/>
      <c r="AH32" s="1"/>
      <c r="AI32" s="1"/>
      <c r="AJ32" s="1"/>
    </row>
    <row r="33" spans="1:36" ht="23.25">
      <c r="A33" s="2" t="s">
        <v>8</v>
      </c>
      <c r="B33" s="2"/>
      <c r="C33" s="11"/>
      <c r="D33" s="2" t="s">
        <v>9</v>
      </c>
      <c r="E33" s="2"/>
      <c r="F33" s="2" t="s">
        <v>8</v>
      </c>
      <c r="G33" s="2"/>
      <c r="H33" s="11"/>
      <c r="I33" s="2" t="s">
        <v>9</v>
      </c>
      <c r="J33" s="2"/>
      <c r="K33" s="2" t="s">
        <v>8</v>
      </c>
      <c r="L33" s="2"/>
      <c r="M33" s="11"/>
      <c r="N33" s="2" t="s">
        <v>9</v>
      </c>
      <c r="O33" s="2"/>
      <c r="P33" s="55"/>
      <c r="Q33" s="56"/>
      <c r="R33" s="57"/>
      <c r="S33" s="2"/>
      <c r="T33" s="2"/>
      <c r="U33" s="1"/>
      <c r="V33" s="1"/>
      <c r="W33" s="1"/>
      <c r="X33" s="1"/>
      <c r="Y33" s="1"/>
      <c r="Z33" s="1"/>
      <c r="AA33" s="1"/>
      <c r="AB33" s="1"/>
      <c r="AC33" s="1"/>
      <c r="AD33" s="1"/>
      <c r="AE33" s="1"/>
      <c r="AF33" s="1"/>
      <c r="AG33" s="1"/>
      <c r="AH33" s="1"/>
      <c r="AI33" s="1"/>
      <c r="AJ33" s="1"/>
    </row>
    <row r="34" spans="1:36" ht="24">
      <c r="A34" s="2" t="s">
        <v>8</v>
      </c>
      <c r="B34" s="2"/>
      <c r="C34" s="11"/>
      <c r="D34" s="2" t="s">
        <v>9</v>
      </c>
      <c r="E34" s="2"/>
      <c r="F34" s="2" t="s">
        <v>8</v>
      </c>
      <c r="G34" s="2"/>
      <c r="H34" s="11"/>
      <c r="I34" s="2" t="s">
        <v>9</v>
      </c>
      <c r="J34" s="2"/>
      <c r="K34" s="2" t="s">
        <v>8</v>
      </c>
      <c r="L34" s="2"/>
      <c r="M34" s="11"/>
      <c r="N34" s="2" t="s">
        <v>9</v>
      </c>
      <c r="O34" s="2"/>
      <c r="P34" s="58"/>
      <c r="Q34" s="59"/>
      <c r="R34" s="60"/>
      <c r="S34" s="14" t="s">
        <v>9</v>
      </c>
      <c r="T34" s="2"/>
      <c r="U34" s="1"/>
      <c r="V34" s="1"/>
      <c r="W34" s="1"/>
      <c r="X34" s="1"/>
      <c r="Y34" s="1"/>
      <c r="Z34" s="1"/>
      <c r="AA34" s="1"/>
      <c r="AB34" s="1"/>
      <c r="AC34" s="1"/>
      <c r="AD34" s="1"/>
      <c r="AE34" s="1"/>
      <c r="AF34" s="1"/>
      <c r="AG34" s="1"/>
      <c r="AH34" s="1"/>
      <c r="AI34" s="1"/>
      <c r="AJ34" s="1"/>
    </row>
    <row r="35" spans="1:36" ht="23.25">
      <c r="A35" s="2"/>
      <c r="B35" s="2"/>
      <c r="C35" s="32">
        <f>SUM(C21:C34)</f>
        <v>200</v>
      </c>
      <c r="D35" s="8" t="s">
        <v>11</v>
      </c>
      <c r="E35" s="2"/>
      <c r="F35" s="2"/>
      <c r="G35" s="2"/>
      <c r="H35" s="32">
        <f>SUM(H21:H34)</f>
        <v>120</v>
      </c>
      <c r="I35" s="8" t="s">
        <v>11</v>
      </c>
      <c r="J35" s="2"/>
      <c r="K35" s="2"/>
      <c r="L35" s="2"/>
      <c r="M35" s="32">
        <f>SUM(M21:M34)</f>
        <v>200</v>
      </c>
      <c r="N35" s="8" t="s">
        <v>11</v>
      </c>
      <c r="O35" s="2"/>
      <c r="P35" s="2"/>
      <c r="Q35" s="2"/>
      <c r="R35" s="2"/>
      <c r="S35" s="2"/>
      <c r="T35" s="2"/>
      <c r="U35" s="1"/>
      <c r="V35" s="1"/>
      <c r="W35" s="1"/>
      <c r="X35" s="1"/>
      <c r="Y35" s="1"/>
      <c r="Z35" s="1"/>
      <c r="AA35" s="1"/>
      <c r="AB35" s="1"/>
      <c r="AC35" s="1"/>
      <c r="AD35" s="1"/>
      <c r="AE35" s="1"/>
      <c r="AF35" s="1"/>
      <c r="AG35" s="1"/>
      <c r="AH35" s="1"/>
      <c r="AI35" s="1"/>
      <c r="AJ35" s="1"/>
    </row>
    <row r="36" spans="1:36" ht="23.25">
      <c r="A36" s="2"/>
      <c r="B36" s="2"/>
      <c r="C36" s="2"/>
      <c r="D36" s="2"/>
      <c r="E36" s="2"/>
      <c r="F36" s="2"/>
      <c r="G36" s="2"/>
      <c r="H36" s="2"/>
      <c r="I36" s="2"/>
      <c r="J36" s="2"/>
      <c r="K36" s="2"/>
      <c r="L36" s="2"/>
      <c r="M36" s="2"/>
      <c r="N36" s="2"/>
      <c r="O36" s="2"/>
      <c r="P36" s="2"/>
      <c r="Q36" s="2"/>
      <c r="R36" s="2"/>
      <c r="S36" s="2"/>
      <c r="T36" s="2"/>
      <c r="U36" s="1"/>
      <c r="V36" s="1"/>
      <c r="W36" s="1"/>
      <c r="X36" s="1"/>
      <c r="Y36" s="1"/>
      <c r="Z36" s="1"/>
      <c r="AA36" s="1"/>
      <c r="AB36" s="1"/>
      <c r="AC36" s="1"/>
      <c r="AD36" s="1"/>
      <c r="AE36" s="1"/>
      <c r="AF36" s="1"/>
      <c r="AG36" s="1"/>
      <c r="AH36" s="1"/>
      <c r="AI36" s="1"/>
      <c r="AJ36" s="1"/>
    </row>
    <row r="37" spans="1:36">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row>
    <row r="38" spans="1:36">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row>
    <row r="39" spans="1:36">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row>
    <row r="40" spans="1:36">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row>
    <row r="41" spans="1:36">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row>
    <row r="42" spans="1:36">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row>
    <row r="43" spans="1:36">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row>
    <row r="44" spans="1:36">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row>
    <row r="45" spans="1:36">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row>
    <row r="46" spans="1:3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row>
    <row r="47" spans="1:36">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row>
    <row r="48" spans="1:36">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row>
    <row r="49" spans="1:36">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row>
    <row r="50" spans="1:36">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row>
    <row r="51" spans="1:36">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row>
    <row r="52" spans="1:36">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row>
    <row r="53" spans="1:36">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row>
    <row r="54" spans="1:36">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row>
    <row r="55" spans="1:36">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row>
    <row r="56" spans="1:36">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row>
    <row r="57" spans="1:36">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row>
    <row r="58" spans="1:36">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row>
    <row r="59" spans="1:36">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row>
    <row r="60" spans="1:36">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row>
    <row r="61" spans="1:36">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row>
    <row r="62" spans="1:36">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row>
  </sheetData>
  <sheetProtection algorithmName="SHA-512" hashValue="MvHWzfX5fH/EYPRj9HRDZHuThaGINY6SOLTqqqe3ye0hfFx9FT1EF+e3AbUT0SFi9fePvBXjCQWIUmyTdrQmiw==" saltValue="1LYxHjY9HLsAaBYCxnCPyA==" spinCount="100000" sheet="1" objects="1" scenarios="1"/>
  <mergeCells count="8">
    <mergeCell ref="P33:R34"/>
    <mergeCell ref="P32:R32"/>
    <mergeCell ref="O21:S23"/>
    <mergeCell ref="P25:R26"/>
    <mergeCell ref="K1:L1"/>
    <mergeCell ref="O31:S31"/>
    <mergeCell ref="O30:S30"/>
    <mergeCell ref="P28:R29"/>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E680-27D4-495F-B351-F5814C0898AC}">
  <sheetPr codeName="Sheet2">
    <tabColor rgb="FF1010EB"/>
  </sheetPr>
  <dimension ref="A1:T29"/>
  <sheetViews>
    <sheetView zoomScale="130" zoomScaleNormal="130" workbookViewId="0">
      <selection activeCell="F19" sqref="F19"/>
    </sheetView>
  </sheetViews>
  <sheetFormatPr defaultRowHeight="15"/>
  <cols>
    <col min="1" max="1" width="37" customWidth="1"/>
    <col min="2" max="2" width="10" bestFit="1" customWidth="1"/>
    <col min="3" max="3" width="3.28515625" customWidth="1"/>
    <col min="9" max="9" width="10.7109375" customWidth="1"/>
  </cols>
  <sheetData>
    <row r="1" spans="1:20" ht="23.25">
      <c r="A1" s="43" t="s">
        <v>20</v>
      </c>
      <c r="B1" s="44"/>
      <c r="C1" s="44"/>
      <c r="D1" s="44"/>
      <c r="E1" s="44"/>
      <c r="F1" s="44"/>
      <c r="G1" s="44"/>
      <c r="H1" s="44"/>
      <c r="I1" s="44"/>
      <c r="J1" s="20"/>
      <c r="K1" s="20"/>
      <c r="L1" s="21"/>
      <c r="M1" s="21"/>
      <c r="N1" s="3"/>
      <c r="O1" s="3"/>
      <c r="P1" s="3"/>
      <c r="Q1" s="3"/>
      <c r="R1" s="3"/>
      <c r="S1" s="3"/>
      <c r="T1" s="3"/>
    </row>
    <row r="2" spans="1:20" ht="23.25">
      <c r="A2" s="22"/>
      <c r="B2" s="22"/>
      <c r="C2" s="22"/>
      <c r="D2" s="23"/>
      <c r="E2" s="23"/>
      <c r="F2" s="23"/>
      <c r="G2" s="23"/>
      <c r="H2" s="23"/>
      <c r="I2" s="23"/>
      <c r="J2" s="23"/>
      <c r="K2" s="23"/>
      <c r="L2" s="23"/>
      <c r="M2" s="23"/>
      <c r="N2" s="1"/>
      <c r="O2" s="1"/>
      <c r="P2" s="1"/>
      <c r="Q2" s="1"/>
      <c r="R2" s="1"/>
      <c r="S2" s="1"/>
      <c r="T2" s="1"/>
    </row>
    <row r="3" spans="1:20" ht="23.25">
      <c r="A3" s="24" t="s">
        <v>21</v>
      </c>
      <c r="B3" s="25">
        <v>15</v>
      </c>
      <c r="C3" s="26" t="s">
        <v>22</v>
      </c>
      <c r="D3" s="23"/>
      <c r="E3" s="27" t="s">
        <v>23</v>
      </c>
      <c r="F3" s="23"/>
      <c r="G3" s="23"/>
      <c r="H3" s="23"/>
      <c r="I3" s="23"/>
      <c r="J3" s="23"/>
      <c r="K3" s="23"/>
      <c r="L3" s="23"/>
      <c r="M3" s="23"/>
      <c r="N3" s="1"/>
      <c r="O3" s="1"/>
      <c r="P3" s="1"/>
      <c r="Q3" s="1"/>
      <c r="R3" s="1"/>
      <c r="S3" s="1"/>
      <c r="T3" s="1"/>
    </row>
    <row r="4" spans="1:20" ht="23.25">
      <c r="A4" s="24" t="s">
        <v>24</v>
      </c>
      <c r="B4" s="18" t="str">
        <f>IF(AND(B3&gt;11, B3&lt;19),"Pass",IF(B3=0, " ",IF(B3&lt;12, "Fail", IF(B3&gt;18, "Fail"))))</f>
        <v>Pass</v>
      </c>
      <c r="C4" s="23"/>
      <c r="D4" s="23"/>
      <c r="E4" s="34" t="s">
        <v>25</v>
      </c>
      <c r="F4" s="23"/>
      <c r="G4" s="23"/>
      <c r="H4" s="23"/>
      <c r="I4" s="23"/>
      <c r="J4" s="23"/>
      <c r="K4" s="23"/>
      <c r="L4" s="23"/>
      <c r="M4" s="23"/>
      <c r="N4" s="1"/>
      <c r="O4" s="1"/>
      <c r="P4" s="1"/>
      <c r="Q4" s="1"/>
      <c r="R4" s="1"/>
      <c r="S4" s="1"/>
      <c r="T4" s="1"/>
    </row>
    <row r="5" spans="1:20">
      <c r="A5" s="23"/>
      <c r="B5" s="23"/>
      <c r="C5" s="23"/>
      <c r="D5" s="23"/>
      <c r="E5" s="23"/>
      <c r="F5" s="23"/>
      <c r="G5" s="23"/>
      <c r="H5" s="23"/>
      <c r="I5" s="23"/>
      <c r="J5" s="23"/>
      <c r="K5" s="23"/>
      <c r="L5" s="23"/>
      <c r="M5" s="23"/>
      <c r="N5" s="1"/>
      <c r="O5" s="1"/>
      <c r="P5" s="1"/>
      <c r="Q5" s="1"/>
      <c r="R5" s="1"/>
      <c r="S5" s="1"/>
      <c r="T5" s="1"/>
    </row>
    <row r="6" spans="1:20" ht="23.25">
      <c r="A6" s="24" t="s">
        <v>26</v>
      </c>
      <c r="B6" s="33">
        <f>SUM('Food Diary Calculator'!P25:R26,'Food Diary Calculator'!P33:R34)</f>
        <v>258.57142857142856</v>
      </c>
      <c r="C6" s="28" t="s">
        <v>9</v>
      </c>
      <c r="D6" s="23"/>
      <c r="E6" s="29" t="s">
        <v>27</v>
      </c>
      <c r="F6" s="30"/>
      <c r="G6" s="30"/>
      <c r="H6" s="30"/>
      <c r="I6" s="30"/>
      <c r="J6" s="23"/>
      <c r="K6" s="23"/>
      <c r="L6" s="23"/>
      <c r="M6" s="23"/>
      <c r="N6" s="1"/>
      <c r="O6" s="1"/>
      <c r="P6" s="1"/>
      <c r="Q6" s="1"/>
      <c r="R6" s="1"/>
      <c r="S6" s="1"/>
      <c r="T6" s="1"/>
    </row>
    <row r="7" spans="1:20" ht="23.25">
      <c r="A7" s="24" t="s">
        <v>28</v>
      </c>
      <c r="B7" s="19" t="str">
        <f>IF(AND(B6&gt;1,B6&lt;125),"Fail Low", IF(B6&gt;325,"Fail High", IF(AND(B6&gt;124, B6&lt;325), "Pass",IF(B6=0," "))))</f>
        <v>Pass</v>
      </c>
      <c r="C7" s="27"/>
      <c r="D7" s="23"/>
      <c r="E7" s="29" t="s">
        <v>29</v>
      </c>
      <c r="F7" s="30"/>
      <c r="G7" s="30"/>
      <c r="H7" s="30"/>
      <c r="I7" s="30"/>
      <c r="J7" s="23"/>
      <c r="K7" s="23"/>
      <c r="L7" s="23"/>
      <c r="M7" s="23"/>
      <c r="N7" s="1"/>
      <c r="O7" s="1"/>
      <c r="P7" s="1"/>
      <c r="Q7" s="1"/>
      <c r="R7" s="1"/>
      <c r="S7" s="1"/>
      <c r="T7" s="1"/>
    </row>
    <row r="8" spans="1:20" ht="23.25">
      <c r="A8" s="23"/>
      <c r="B8" s="23"/>
      <c r="C8" s="23"/>
      <c r="D8" s="23"/>
      <c r="E8" s="34" t="s">
        <v>30</v>
      </c>
      <c r="F8" s="23"/>
      <c r="G8" s="23"/>
      <c r="H8" s="23"/>
      <c r="I8" s="23"/>
      <c r="J8" s="23"/>
      <c r="K8" s="23"/>
      <c r="L8" s="23"/>
      <c r="M8" s="23"/>
      <c r="N8" s="1"/>
      <c r="O8" s="1"/>
      <c r="P8" s="1"/>
      <c r="Q8" s="1"/>
      <c r="R8" s="1"/>
      <c r="S8" s="1"/>
      <c r="T8" s="1"/>
    </row>
    <row r="9" spans="1:20">
      <c r="A9" s="23"/>
      <c r="B9" s="23"/>
      <c r="C9" s="23"/>
      <c r="D9" s="23"/>
      <c r="E9" s="23"/>
      <c r="F9" s="23"/>
      <c r="G9" s="23"/>
      <c r="H9" s="23"/>
      <c r="I9" s="23"/>
      <c r="J9" s="23"/>
      <c r="K9" s="23"/>
      <c r="L9" s="23"/>
      <c r="M9" s="23"/>
      <c r="N9" s="1"/>
      <c r="O9" s="1"/>
      <c r="P9" s="1"/>
      <c r="Q9" s="1"/>
      <c r="R9" s="1"/>
      <c r="S9" s="1"/>
      <c r="T9" s="1"/>
    </row>
    <row r="10" spans="1:20">
      <c r="A10" s="23"/>
      <c r="B10" s="23"/>
      <c r="C10" s="23"/>
      <c r="D10" s="23"/>
      <c r="E10" s="23"/>
      <c r="F10" s="23"/>
      <c r="G10" s="23"/>
      <c r="H10" s="23"/>
      <c r="I10" s="23"/>
      <c r="J10" s="23"/>
      <c r="K10" s="23"/>
      <c r="L10" s="23"/>
      <c r="M10" s="23"/>
      <c r="N10" s="1"/>
      <c r="O10" s="1"/>
      <c r="P10" s="1"/>
      <c r="Q10" s="1"/>
      <c r="R10" s="1"/>
      <c r="S10" s="1"/>
      <c r="T10" s="1"/>
    </row>
    <row r="11" spans="1:20" ht="23.25">
      <c r="A11" s="24" t="s">
        <v>31</v>
      </c>
      <c r="B11" s="12">
        <f>ROUND(B21,-1)</f>
        <v>80</v>
      </c>
      <c r="C11" s="31" t="s">
        <v>9</v>
      </c>
      <c r="D11" s="23"/>
      <c r="E11" s="23"/>
      <c r="F11" s="23"/>
      <c r="G11" s="23"/>
      <c r="H11" s="23"/>
      <c r="I11" s="23"/>
      <c r="J11" s="23"/>
      <c r="K11" s="23"/>
      <c r="L11" s="23"/>
      <c r="M11" s="23"/>
      <c r="N11" s="1"/>
      <c r="O11" s="1"/>
      <c r="P11" s="1"/>
      <c r="Q11" s="1"/>
      <c r="R11" s="1"/>
      <c r="S11" s="1"/>
      <c r="T11" s="1"/>
    </row>
    <row r="12" spans="1:20" ht="23.25">
      <c r="A12" s="24" t="s">
        <v>32</v>
      </c>
      <c r="B12" s="13">
        <f>ROUND(B20,-1)</f>
        <v>50</v>
      </c>
      <c r="C12" s="31" t="s">
        <v>9</v>
      </c>
      <c r="D12" s="23"/>
      <c r="E12" s="23"/>
      <c r="F12" s="23"/>
      <c r="G12" s="23"/>
      <c r="H12" s="23"/>
      <c r="I12" s="23"/>
      <c r="J12" s="23"/>
      <c r="K12" s="23"/>
      <c r="L12" s="23"/>
      <c r="M12" s="23"/>
      <c r="N12" s="1"/>
      <c r="O12" s="1"/>
      <c r="P12" s="1"/>
      <c r="Q12" s="1"/>
      <c r="R12" s="1"/>
      <c r="S12" s="1"/>
      <c r="T12" s="1"/>
    </row>
    <row r="13" spans="1:20" ht="23.25">
      <c r="A13" s="24" t="s">
        <v>33</v>
      </c>
      <c r="B13" s="17" t="str">
        <f>IF(D22=15,"15",IF(D22=5,"15",IF(D22=10,"15",IF(D22&gt;19,"20",IF(D22=0,"0")))))</f>
        <v>20</v>
      </c>
      <c r="C13" s="31" t="s">
        <v>9</v>
      </c>
      <c r="D13" s="23"/>
      <c r="E13" s="27" t="s">
        <v>34</v>
      </c>
      <c r="F13" s="23"/>
      <c r="G13" s="23"/>
      <c r="H13" s="23"/>
      <c r="I13" s="23"/>
      <c r="J13" s="45" t="s">
        <v>35</v>
      </c>
      <c r="K13" s="46"/>
      <c r="L13" s="46"/>
      <c r="M13" s="46"/>
      <c r="N13" s="46"/>
      <c r="O13" s="46"/>
      <c r="P13" s="46"/>
      <c r="Q13" s="46"/>
      <c r="R13" s="1"/>
      <c r="S13" s="1"/>
      <c r="T13" s="1"/>
    </row>
    <row r="14" spans="1:20">
      <c r="A14" s="1"/>
      <c r="B14" s="1"/>
      <c r="C14" s="1"/>
      <c r="D14" s="1"/>
      <c r="E14" s="1"/>
      <c r="F14" s="1"/>
      <c r="G14" s="1"/>
      <c r="H14" s="1"/>
      <c r="I14" s="1"/>
      <c r="J14" s="1"/>
      <c r="K14" s="1"/>
      <c r="L14" s="1"/>
      <c r="M14" s="1"/>
      <c r="N14" s="1"/>
      <c r="O14" s="1"/>
      <c r="P14" s="1"/>
      <c r="Q14" s="1"/>
      <c r="R14" s="1"/>
      <c r="S14" s="1"/>
      <c r="T14" s="1"/>
    </row>
    <row r="15" spans="1:20">
      <c r="A15" s="1"/>
      <c r="B15" s="1"/>
      <c r="C15" s="1"/>
      <c r="D15" s="1"/>
      <c r="E15" s="1"/>
      <c r="F15" s="1"/>
      <c r="G15" s="1"/>
      <c r="H15" s="1"/>
      <c r="I15" s="1"/>
      <c r="J15" s="1"/>
      <c r="K15" s="1"/>
      <c r="L15" s="1"/>
      <c r="M15" s="1"/>
      <c r="N15" s="1"/>
      <c r="O15" s="1"/>
      <c r="P15" s="1"/>
      <c r="Q15" s="1"/>
      <c r="R15" s="1"/>
      <c r="S15" s="1"/>
      <c r="T15" s="1"/>
    </row>
    <row r="16" spans="1:20">
      <c r="A16" s="1"/>
      <c r="B16" s="1"/>
      <c r="C16" s="1"/>
      <c r="D16" s="1"/>
      <c r="E16" s="1"/>
      <c r="F16" s="1"/>
      <c r="G16" s="1"/>
      <c r="H16" s="1"/>
      <c r="I16" s="1"/>
      <c r="J16" s="1"/>
      <c r="K16" s="1"/>
      <c r="L16" s="1"/>
      <c r="M16" s="1"/>
      <c r="N16" s="1"/>
      <c r="O16" s="1"/>
      <c r="P16" s="1"/>
      <c r="Q16" s="1"/>
      <c r="R16" s="1"/>
      <c r="S16" s="1"/>
      <c r="T16" s="1"/>
    </row>
    <row r="17" spans="1:20">
      <c r="A17" s="1"/>
      <c r="B17" s="1"/>
      <c r="C17" s="1"/>
      <c r="D17" s="1"/>
      <c r="E17" s="1"/>
      <c r="F17" s="1"/>
      <c r="G17" s="1"/>
      <c r="H17" s="1"/>
      <c r="I17" s="1"/>
      <c r="J17" s="1"/>
      <c r="K17" s="1"/>
      <c r="L17" s="1"/>
      <c r="M17" s="1"/>
      <c r="N17" s="1"/>
      <c r="O17" s="1"/>
      <c r="P17" s="1"/>
      <c r="Q17" s="1"/>
      <c r="R17" s="1"/>
      <c r="S17" s="1"/>
      <c r="T17" s="1"/>
    </row>
    <row r="18" spans="1:20">
      <c r="A18" s="1"/>
      <c r="B18" s="1"/>
      <c r="C18" s="1"/>
      <c r="D18" s="1"/>
      <c r="E18" s="1"/>
      <c r="F18" s="1"/>
      <c r="G18" s="1"/>
      <c r="H18" s="1"/>
      <c r="I18" s="1"/>
      <c r="J18" s="1"/>
      <c r="K18" s="1"/>
      <c r="L18" s="1"/>
      <c r="M18" s="1"/>
      <c r="N18" s="1"/>
      <c r="O18" s="1"/>
      <c r="P18" s="1"/>
      <c r="Q18" s="1"/>
      <c r="R18" s="1"/>
      <c r="S18" s="1"/>
      <c r="T18" s="1"/>
    </row>
    <row r="19" spans="1:20">
      <c r="A19" s="1"/>
      <c r="B19" s="1"/>
      <c r="C19" s="1"/>
      <c r="D19" s="1"/>
      <c r="E19" s="1"/>
      <c r="F19" s="1"/>
      <c r="G19" s="1"/>
      <c r="H19" s="1"/>
      <c r="I19" s="1"/>
      <c r="J19" s="1"/>
      <c r="K19" s="1"/>
      <c r="L19" s="1"/>
      <c r="M19" s="1"/>
      <c r="N19" s="1"/>
      <c r="O19" s="1"/>
      <c r="P19" s="1"/>
      <c r="Q19" s="1"/>
      <c r="R19" s="1"/>
      <c r="S19" s="1"/>
      <c r="T19" s="1"/>
    </row>
    <row r="20" spans="1:20" hidden="1">
      <c r="A20" s="4" t="s">
        <v>36</v>
      </c>
      <c r="B20" s="5">
        <f>SUM((B6)*0.6/3)</f>
        <v>51.714285714285715</v>
      </c>
      <c r="C20" s="1"/>
      <c r="D20" s="1"/>
      <c r="E20" s="1"/>
      <c r="F20" s="1"/>
      <c r="G20" s="1"/>
      <c r="H20" s="1"/>
      <c r="I20" s="1"/>
      <c r="J20" s="1"/>
      <c r="K20" s="1"/>
      <c r="L20" s="1"/>
      <c r="M20" s="1"/>
      <c r="N20" s="1"/>
      <c r="O20" s="1"/>
      <c r="P20" s="1"/>
      <c r="Q20" s="1"/>
      <c r="R20" s="1"/>
      <c r="S20" s="1"/>
      <c r="T20" s="1"/>
    </row>
    <row r="21" spans="1:20" hidden="1">
      <c r="A21" s="4" t="s">
        <v>37</v>
      </c>
      <c r="B21" s="1">
        <f>SUM(B6)*0.6/3*1.5</f>
        <v>77.571428571428569</v>
      </c>
      <c r="C21" s="1"/>
      <c r="D21" s="1">
        <f>ROUND(B21,-1)</f>
        <v>80</v>
      </c>
      <c r="E21" s="1"/>
      <c r="F21" s="1"/>
      <c r="G21" s="1"/>
      <c r="H21" s="1"/>
      <c r="I21" s="1"/>
      <c r="J21" s="1"/>
      <c r="K21" s="1"/>
      <c r="L21" s="1"/>
      <c r="M21" s="1"/>
      <c r="N21" s="1"/>
      <c r="O21" s="1"/>
      <c r="P21" s="1"/>
      <c r="Q21" s="1"/>
      <c r="R21" s="1"/>
      <c r="S21" s="1"/>
      <c r="T21" s="1"/>
    </row>
    <row r="22" spans="1:20" hidden="1">
      <c r="A22" s="4" t="s">
        <v>38</v>
      </c>
      <c r="B22" s="1">
        <f>SUM(B6)*0.6/3*0.5</f>
        <v>25.857142857142858</v>
      </c>
      <c r="C22" s="1"/>
      <c r="D22" s="1">
        <f>MROUND(B22,5)</f>
        <v>25</v>
      </c>
      <c r="E22" s="1"/>
      <c r="F22" s="1"/>
      <c r="G22" s="1"/>
      <c r="H22" s="1"/>
      <c r="I22" s="1"/>
      <c r="J22" s="1"/>
      <c r="K22" s="1"/>
      <c r="L22" s="1"/>
      <c r="M22" s="1"/>
      <c r="N22" s="1"/>
      <c r="O22" s="1"/>
      <c r="P22" s="1"/>
      <c r="Q22" s="1"/>
      <c r="R22" s="1"/>
      <c r="S22" s="1"/>
      <c r="T22" s="1"/>
    </row>
    <row r="23" spans="1:20">
      <c r="A23" s="1"/>
      <c r="B23" s="1"/>
      <c r="C23" s="1"/>
      <c r="D23" s="1"/>
      <c r="E23" s="1"/>
      <c r="F23" s="1"/>
      <c r="G23" s="1"/>
      <c r="H23" s="1"/>
      <c r="I23" s="1"/>
      <c r="J23" s="1"/>
      <c r="K23" s="1"/>
      <c r="L23" s="1"/>
      <c r="M23" s="1"/>
      <c r="N23" s="1"/>
      <c r="O23" s="1"/>
      <c r="P23" s="1"/>
      <c r="Q23" s="1"/>
      <c r="R23" s="1"/>
      <c r="S23" s="1"/>
      <c r="T23" s="1"/>
    </row>
    <row r="24" spans="1:20">
      <c r="A24" s="1"/>
      <c r="B24" s="1"/>
      <c r="C24" s="1"/>
      <c r="D24" s="1"/>
      <c r="E24" s="1"/>
      <c r="F24" s="1"/>
      <c r="G24" s="1"/>
      <c r="H24" s="1"/>
      <c r="I24" s="1"/>
      <c r="J24" s="1"/>
      <c r="K24" s="1"/>
      <c r="L24" s="1"/>
      <c r="M24" s="1"/>
      <c r="N24" s="1"/>
      <c r="O24" s="1"/>
      <c r="P24" s="1"/>
      <c r="Q24" s="1"/>
      <c r="R24" s="1"/>
      <c r="S24" s="1"/>
      <c r="T24" s="1"/>
    </row>
    <row r="25" spans="1:20">
      <c r="A25" s="1"/>
      <c r="B25" s="1"/>
      <c r="C25" s="1"/>
      <c r="D25" s="1"/>
      <c r="E25" s="1"/>
      <c r="F25" s="1"/>
      <c r="G25" s="1"/>
      <c r="H25" s="1"/>
      <c r="I25" s="1"/>
      <c r="J25" s="1"/>
      <c r="K25" s="1"/>
      <c r="L25" s="1"/>
      <c r="M25" s="1"/>
      <c r="N25" s="1"/>
      <c r="O25" s="1"/>
      <c r="P25" s="1"/>
      <c r="Q25" s="1"/>
      <c r="R25" s="1"/>
      <c r="S25" s="1"/>
      <c r="T25" s="1"/>
    </row>
    <row r="26" spans="1:20">
      <c r="A26" s="1"/>
      <c r="B26" s="1"/>
      <c r="C26" s="1"/>
      <c r="D26" s="1"/>
      <c r="E26" s="1"/>
      <c r="F26" s="1"/>
      <c r="G26" s="1"/>
      <c r="H26" s="1"/>
      <c r="I26" s="1"/>
      <c r="J26" s="1"/>
      <c r="K26" s="1"/>
      <c r="L26" s="1"/>
      <c r="M26" s="1"/>
      <c r="N26" s="1"/>
      <c r="O26" s="1"/>
      <c r="P26" s="1"/>
      <c r="Q26" s="1"/>
      <c r="R26" s="1"/>
      <c r="S26" s="1"/>
      <c r="T26" s="1"/>
    </row>
    <row r="27" spans="1:20">
      <c r="A27" s="1"/>
      <c r="B27" s="1"/>
      <c r="C27" s="1"/>
      <c r="D27" s="1"/>
      <c r="E27" s="1"/>
      <c r="F27" s="1"/>
      <c r="G27" s="1"/>
      <c r="H27" s="1"/>
      <c r="I27" s="1"/>
      <c r="J27" s="1"/>
      <c r="K27" s="1"/>
      <c r="L27" s="1"/>
      <c r="M27" s="1"/>
      <c r="N27" s="1"/>
      <c r="O27" s="1"/>
      <c r="P27" s="1"/>
      <c r="Q27" s="1"/>
      <c r="R27" s="1"/>
      <c r="S27" s="1"/>
      <c r="T27" s="1"/>
    </row>
    <row r="28" spans="1:20">
      <c r="A28" s="1"/>
      <c r="B28" s="1"/>
      <c r="C28" s="1"/>
      <c r="D28" s="1"/>
      <c r="E28" s="1"/>
      <c r="F28" s="1"/>
      <c r="G28" s="1"/>
      <c r="H28" s="1"/>
      <c r="I28" s="1"/>
      <c r="J28" s="1"/>
      <c r="K28" s="1"/>
      <c r="L28" s="1"/>
      <c r="M28" s="1"/>
      <c r="N28" s="1"/>
      <c r="O28" s="1"/>
      <c r="P28" s="1"/>
      <c r="Q28" s="1"/>
      <c r="R28" s="1"/>
      <c r="S28" s="1"/>
      <c r="T28" s="1"/>
    </row>
    <row r="29" spans="1:20">
      <c r="A29" s="1"/>
      <c r="B29" s="1"/>
      <c r="C29" s="1"/>
      <c r="D29" s="1"/>
      <c r="E29" s="1"/>
      <c r="F29" s="1"/>
      <c r="G29" s="1"/>
      <c r="H29" s="1"/>
      <c r="I29" s="1"/>
      <c r="J29" s="1"/>
      <c r="K29" s="1"/>
      <c r="L29" s="1"/>
      <c r="M29" s="1"/>
      <c r="N29" s="1"/>
      <c r="O29" s="1"/>
      <c r="P29" s="1"/>
      <c r="Q29" s="1"/>
      <c r="R29" s="1"/>
      <c r="S29" s="1"/>
      <c r="T29" s="1"/>
    </row>
  </sheetData>
  <sheetProtection algorithmName="SHA-512" hashValue="+Pnv7Cbd4uS/01tycd2AK3o+q8x1jogDuJyXmQPV5rwaFAMxmiYeYQrLop6FkUJxdwF9an1ownsUuIJCsCCn1w==" saltValue="diEPEqT2VqJtSNFe3YFX+A==" spinCount="100000" sheet="1" objects="1" scenarios="1"/>
  <mergeCells count="2">
    <mergeCell ref="A1:I1"/>
    <mergeCell ref="J13:Q13"/>
  </mergeCells>
  <conditionalFormatting sqref="B4">
    <cfRule type="containsText" dxfId="3" priority="1" operator="containsText" text="Fail">
      <formula>NOT(ISERROR(SEARCH("Fail",B4)))</formula>
    </cfRule>
    <cfRule type="containsText" dxfId="2" priority="2" operator="containsText" text="Pass">
      <formula>NOT(ISERROR(SEARCH("Pass",B4)))</formula>
    </cfRule>
  </conditionalFormatting>
  <conditionalFormatting sqref="B7">
    <cfRule type="containsText" dxfId="1" priority="3" operator="containsText" text="Pass">
      <formula>NOT(ISERROR(SEARCH("Pass",B7)))</formula>
    </cfRule>
    <cfRule type="containsText" dxfId="0" priority="4" operator="containsText" text="Fail">
      <formula>NOT(ISERROR(SEARCH("Fail",B7)))</formula>
    </cfRule>
  </conditionalFormatting>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2A3D156201BF4185584A8321EE6E00" ma:contentTypeVersion="14" ma:contentTypeDescription="Create a new document." ma:contentTypeScope="" ma:versionID="e159fba559edd01756feaa564e0078e3">
  <xsd:schema xmlns:xsd="http://www.w3.org/2001/XMLSchema" xmlns:xs="http://www.w3.org/2001/XMLSchema" xmlns:p="http://schemas.microsoft.com/office/2006/metadata/properties" xmlns:ns2="a6f934f2-9cf3-4748-b8aa-e1c2bed04e32" xmlns:ns3="aa870d15-fcef-43ad-88b4-6c14ba9b1905" targetNamespace="http://schemas.microsoft.com/office/2006/metadata/properties" ma:root="true" ma:fieldsID="42dc633d790d7266fc320e905c00760d" ns2:_="" ns3:_="">
    <xsd:import namespace="a6f934f2-9cf3-4748-b8aa-e1c2bed04e32"/>
    <xsd:import namespace="aa870d15-fcef-43ad-88b4-6c14ba9b19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f934f2-9cf3-4748-b8aa-e1c2bed04e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9bdff84-a4da-460b-8613-303c0b90a24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870d15-fcef-43ad-88b4-6c14ba9b190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1acd9de-eb66-460c-a330-b30ad8501ec9}" ma:internalName="TaxCatchAll" ma:showField="CatchAllData" ma:web="aa870d15-fcef-43ad-88b4-6c14ba9b1905">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a870d15-fcef-43ad-88b4-6c14ba9b1905" xsi:nil="true"/>
    <lcf76f155ced4ddcb4097134ff3c332f xmlns="a6f934f2-9cf3-4748-b8aa-e1c2bed04e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C15D4D2-E79A-46DD-870E-36F494987619}"/>
</file>

<file path=customXml/itemProps2.xml><?xml version="1.0" encoding="utf-8"?>
<ds:datastoreItem xmlns:ds="http://schemas.openxmlformats.org/officeDocument/2006/customXml" ds:itemID="{6890E3F0-557E-47C6-84EC-4F481078838B}"/>
</file>

<file path=customXml/itemProps3.xml><?xml version="1.0" encoding="utf-8"?>
<ds:datastoreItem xmlns:ds="http://schemas.openxmlformats.org/officeDocument/2006/customXml" ds:itemID="{75948EC3-2EF9-4369-A82D-2D2FFFD92B1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Playford</dc:creator>
  <cp:keywords/>
  <dc:description/>
  <cp:lastModifiedBy/>
  <cp:revision/>
  <dcterms:created xsi:type="dcterms:W3CDTF">2023-02-13T11:49:29Z</dcterms:created>
  <dcterms:modified xsi:type="dcterms:W3CDTF">2026-09-30T15:05:43Z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0x010100D42A3D156201BF4185584A8321EE6E00</vt:lpwstr>
  </property>
  <property fmtid="{D5CDD505-2E9C-101B-9397-08002B2CF9AE}" pid="3" name="MediaServiceImageTags">
    <vt:lpwstr/>
  </property>
</Properties>
</file>